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65" windowWidth="14805" windowHeight="6750" firstSheet="1" activeTab="2"/>
  </bookViews>
  <sheets>
    <sheet name="01.03.2015 " sheetId="15" r:id="rId1"/>
    <sheet name="01.07.2015" sheetId="16" r:id="rId2"/>
    <sheet name="01.10.2015" sheetId="17" r:id="rId3"/>
  </sheets>
  <definedNames>
    <definedName name="_xlnm._FilterDatabase" localSheetId="0" hidden="1">'01.03.2015 '!$B$4:$B$29</definedName>
  </definedNames>
  <calcPr calcId="145621" refMode="R1C1"/>
</workbook>
</file>

<file path=xl/calcChain.xml><?xml version="1.0" encoding="utf-8"?>
<calcChain xmlns="http://schemas.openxmlformats.org/spreadsheetml/2006/main">
  <c r="D29" i="17" l="1"/>
  <c r="C29" i="17" l="1"/>
  <c r="B29" i="17"/>
  <c r="D28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3" i="17"/>
  <c r="D11" i="17"/>
  <c r="D10" i="17"/>
  <c r="D8" i="17"/>
  <c r="D7" i="17"/>
  <c r="D6" i="17"/>
  <c r="D5" i="17"/>
  <c r="D4" i="17"/>
  <c r="C29" i="16" l="1"/>
  <c r="B29" i="16"/>
  <c r="D28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3" i="16"/>
  <c r="D11" i="16"/>
  <c r="D10" i="16"/>
  <c r="D8" i="16"/>
  <c r="D7" i="16"/>
  <c r="D6" i="16"/>
  <c r="D5" i="16"/>
  <c r="D4" i="16"/>
  <c r="D29" i="16"/>
  <c r="B29" i="15"/>
  <c r="D16" i="15"/>
  <c r="D17" i="15"/>
  <c r="D18" i="15"/>
  <c r="D19" i="15"/>
  <c r="D20" i="15"/>
  <c r="D21" i="15"/>
  <c r="D22" i="15"/>
  <c r="D23" i="15"/>
  <c r="D24" i="15"/>
  <c r="D25" i="15"/>
  <c r="D15" i="15"/>
  <c r="D5" i="15"/>
  <c r="D6" i="15"/>
  <c r="D7" i="15"/>
  <c r="D8" i="15"/>
  <c r="D10" i="15"/>
  <c r="D4" i="15"/>
  <c r="D28" i="15"/>
  <c r="D11" i="15"/>
  <c r="C29" i="15"/>
  <c r="D29" i="15"/>
  <c r="D26" i="15"/>
  <c r="D13" i="15"/>
</calcChain>
</file>

<file path=xl/sharedStrings.xml><?xml version="1.0" encoding="utf-8"?>
<sst xmlns="http://schemas.openxmlformats.org/spreadsheetml/2006/main" count="105" uniqueCount="43">
  <si>
    <t>Оперативна інформація про хід реалізації заходів з виконання проекту «Інвестиції заради впливу на епідемію туберкульозу та ВІЛ-інфекцію» за фінансової підтримки Глобального фонду для боротьби зі СНІДом, туберкульозом та малярією за участю  ЛЖВ станом на 01.04.2015 р.</t>
  </si>
  <si>
    <t>Область</t>
  </si>
  <si>
    <t>Кількість пацієнтів, які перебувають на супроводі ЛЖВ</t>
  </si>
  <si>
    <t>Встановлена Проектом квота на 2015 рік</t>
  </si>
  <si>
    <t>%  від встановленої квоти на 1 квартал 2015 року</t>
  </si>
  <si>
    <t>коментар</t>
  </si>
  <si>
    <t>Вінницька</t>
  </si>
  <si>
    <t>Волинська</t>
  </si>
  <si>
    <t>Дніпропетровська</t>
  </si>
  <si>
    <t>не надана інформація</t>
  </si>
  <si>
    <t>Донецька (Мариуполь)</t>
  </si>
  <si>
    <t>Житомирська</t>
  </si>
  <si>
    <t>угода не підписана</t>
  </si>
  <si>
    <t>Закарпатська</t>
  </si>
  <si>
    <t>супровід не передбачений</t>
  </si>
  <si>
    <t>Запорізька</t>
  </si>
  <si>
    <t>Львівська</t>
  </si>
  <si>
    <t>пропонують розширити критерії набору</t>
  </si>
  <si>
    <t>Івано-Франківська</t>
  </si>
  <si>
    <t>м. Київ</t>
  </si>
  <si>
    <t>угода не підписано</t>
  </si>
  <si>
    <t>Київська</t>
  </si>
  <si>
    <t>Кіровоградська</t>
  </si>
  <si>
    <t>Луганська</t>
  </si>
  <si>
    <t>проблеми з організацією супроводу</t>
  </si>
  <si>
    <t>Миколаївська</t>
  </si>
  <si>
    <t>відсутність фінанування</t>
  </si>
  <si>
    <t>Одеська</t>
  </si>
  <si>
    <t>Полтавська</t>
  </si>
  <si>
    <t>Рівненська</t>
  </si>
  <si>
    <t>Сумська</t>
  </si>
  <si>
    <t>Харківська</t>
  </si>
  <si>
    <t>Херсонська</t>
  </si>
  <si>
    <t>Хмельницька</t>
  </si>
  <si>
    <t>Черкаська</t>
  </si>
  <si>
    <t>Тернопільська</t>
  </si>
  <si>
    <t>Чернівецька</t>
  </si>
  <si>
    <t>Чернігівська</t>
  </si>
  <si>
    <t>ВСЬОГО</t>
  </si>
  <si>
    <t>Оперативна інформація про хід реалізації заходів з виконання проекту «Інвестиції заради впливу на епідемію туберкульозу та ВІЛ-інфекцію» за фінансової підтримки Глобального фонду для боротьби зі СНІДом, туберкульозом та малярією за участю  ЛЖВ станом на 01.07.2015 р.</t>
  </si>
  <si>
    <t>%  від встановленої квоти на 6 місяців 2015 року</t>
  </si>
  <si>
    <t>Оперативна інформація про хід реалізації заходів з виконання проекту «Інвестиції заради впливу на епідемію туберкульозу та ВІЛ-інфекцію» за фінансової підтримки Глобального фонду для боротьби зі СНІДом, туберкульозом та малярією за участю  ЛЖВ станом на 01.10.2015 р.</t>
  </si>
  <si>
    <t>Відсоток від встановленої квоти 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</si>
</sst>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₴_-;\-* #,##0.00_₴_-;_-* &quot;-&quot;??_₴_-;_-@_-"/>
    <numFmt numFmtId="164" formatCode="_-* #,##0.0_₴_-;\-* #,##0.0_₴_-;_-* &quot;-&quot;??_₴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7" fillId="0" borderId="1" xfId="0" applyFont="1" applyBorder="1"/>
    <xf numFmtId="164" fontId="6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="70" zoomScaleNormal="70" workbookViewId="0">
      <selection activeCell="J22" sqref="J22"/>
    </sheetView>
  </sheetViews>
  <sheetFormatPr defaultRowHeight="15" x14ac:dyDescent="0.25"/>
  <cols>
    <col min="1" max="1" width="22.85546875" customWidth="1"/>
    <col min="2" max="2" width="23.42578125" customWidth="1"/>
    <col min="3" max="3" width="19.28515625" customWidth="1"/>
    <col min="4" max="4" width="20" customWidth="1"/>
    <col min="5" max="5" width="47.7109375" customWidth="1"/>
  </cols>
  <sheetData>
    <row r="1" spans="1:12" ht="60" customHeight="1" x14ac:dyDescent="0.25">
      <c r="A1" s="19" t="s">
        <v>0</v>
      </c>
      <c r="B1" s="19"/>
      <c r="C1" s="19"/>
      <c r="D1" s="19"/>
      <c r="E1" s="19"/>
    </row>
    <row r="2" spans="1:12" ht="32.25" customHeight="1" x14ac:dyDescent="0.25">
      <c r="A2" s="20" t="s">
        <v>1</v>
      </c>
      <c r="B2" s="22" t="s">
        <v>2</v>
      </c>
      <c r="C2" s="22" t="s">
        <v>3</v>
      </c>
      <c r="D2" s="22" t="s">
        <v>4</v>
      </c>
      <c r="E2" s="24" t="s">
        <v>5</v>
      </c>
    </row>
    <row r="3" spans="1:12" x14ac:dyDescent="0.25">
      <c r="A3" s="21"/>
      <c r="B3" s="17"/>
      <c r="C3" s="21"/>
      <c r="D3" s="23"/>
      <c r="E3" s="25"/>
      <c r="J3" s="18"/>
      <c r="K3" s="18"/>
      <c r="L3" s="18"/>
    </row>
    <row r="4" spans="1:12" ht="18.75" x14ac:dyDescent="0.25">
      <c r="A4" s="1" t="s">
        <v>6</v>
      </c>
      <c r="B4" s="3">
        <v>13</v>
      </c>
      <c r="C4" s="3">
        <v>100</v>
      </c>
      <c r="D4" s="9">
        <f>B4*100/C4</f>
        <v>13</v>
      </c>
      <c r="E4" s="5"/>
    </row>
    <row r="5" spans="1:12" ht="18.75" x14ac:dyDescent="0.25">
      <c r="A5" s="1" t="s">
        <v>7</v>
      </c>
      <c r="B5" s="3">
        <v>5</v>
      </c>
      <c r="C5" s="3">
        <v>19</v>
      </c>
      <c r="D5" s="9">
        <f t="shared" ref="D5:D10" si="0">B5*100/C5</f>
        <v>26.315789473684209</v>
      </c>
      <c r="E5" s="5"/>
    </row>
    <row r="6" spans="1:12" ht="18.75" x14ac:dyDescent="0.25">
      <c r="A6" s="1" t="s">
        <v>8</v>
      </c>
      <c r="B6" s="3">
        <v>0</v>
      </c>
      <c r="C6" s="3">
        <v>571</v>
      </c>
      <c r="D6" s="9">
        <f t="shared" si="0"/>
        <v>0</v>
      </c>
      <c r="E6" s="5" t="s">
        <v>9</v>
      </c>
    </row>
    <row r="7" spans="1:12" ht="18.75" x14ac:dyDescent="0.25">
      <c r="A7" s="1" t="s">
        <v>10</v>
      </c>
      <c r="B7" s="3">
        <v>5</v>
      </c>
      <c r="C7" s="3">
        <v>763</v>
      </c>
      <c r="D7" s="9">
        <f t="shared" si="0"/>
        <v>0.65530799475753609</v>
      </c>
      <c r="E7" s="5"/>
    </row>
    <row r="8" spans="1:12" ht="18.75" x14ac:dyDescent="0.25">
      <c r="A8" s="1" t="s">
        <v>11</v>
      </c>
      <c r="B8" s="3">
        <v>0</v>
      </c>
      <c r="C8" s="3">
        <v>94</v>
      </c>
      <c r="D8" s="9">
        <f t="shared" si="0"/>
        <v>0</v>
      </c>
      <c r="E8" s="5" t="s">
        <v>12</v>
      </c>
    </row>
    <row r="9" spans="1:12" ht="21" customHeight="1" x14ac:dyDescent="0.25">
      <c r="A9" s="1" t="s">
        <v>13</v>
      </c>
      <c r="B9" s="3">
        <v>0</v>
      </c>
      <c r="C9" s="3">
        <v>0</v>
      </c>
      <c r="D9" s="9">
        <v>0</v>
      </c>
      <c r="E9" s="5" t="s">
        <v>14</v>
      </c>
    </row>
    <row r="10" spans="1:12" ht="18.75" x14ac:dyDescent="0.25">
      <c r="A10" s="1" t="s">
        <v>15</v>
      </c>
      <c r="B10" s="3">
        <v>2</v>
      </c>
      <c r="C10" s="3">
        <v>271</v>
      </c>
      <c r="D10" s="9">
        <f t="shared" si="0"/>
        <v>0.73800738007380073</v>
      </c>
      <c r="E10" s="5"/>
    </row>
    <row r="11" spans="1:12" ht="18.75" x14ac:dyDescent="0.25">
      <c r="A11" s="1" t="s">
        <v>16</v>
      </c>
      <c r="B11" s="3">
        <v>30</v>
      </c>
      <c r="C11" s="16">
        <v>268</v>
      </c>
      <c r="D11" s="26">
        <f>(B11+B12)*100/C11</f>
        <v>15.671641791044776</v>
      </c>
      <c r="E11" s="5" t="s">
        <v>17</v>
      </c>
    </row>
    <row r="12" spans="1:12" ht="18.75" x14ac:dyDescent="0.25">
      <c r="A12" s="2" t="s">
        <v>18</v>
      </c>
      <c r="B12" s="3">
        <v>12</v>
      </c>
      <c r="C12" s="17"/>
      <c r="D12" s="27"/>
      <c r="E12" s="5" t="s">
        <v>17</v>
      </c>
    </row>
    <row r="13" spans="1:12" ht="18.75" x14ac:dyDescent="0.25">
      <c r="A13" s="2" t="s">
        <v>19</v>
      </c>
      <c r="B13" s="3">
        <v>0</v>
      </c>
      <c r="C13" s="16">
        <v>448</v>
      </c>
      <c r="D13" s="8">
        <f>B13*100/C13</f>
        <v>0</v>
      </c>
      <c r="E13" s="5" t="s">
        <v>20</v>
      </c>
    </row>
    <row r="14" spans="1:12" ht="18.75" x14ac:dyDescent="0.25">
      <c r="A14" s="1" t="s">
        <v>21</v>
      </c>
      <c r="B14" s="3">
        <v>0</v>
      </c>
      <c r="C14" s="17"/>
      <c r="D14" s="8">
        <v>0</v>
      </c>
      <c r="E14" s="5" t="s">
        <v>12</v>
      </c>
    </row>
    <row r="15" spans="1:12" ht="18.75" x14ac:dyDescent="0.25">
      <c r="A15" s="1" t="s">
        <v>22</v>
      </c>
      <c r="B15" s="3">
        <v>19</v>
      </c>
      <c r="C15" s="3">
        <v>86</v>
      </c>
      <c r="D15" s="9">
        <f>B15*100/C15</f>
        <v>22.093023255813954</v>
      </c>
      <c r="E15" s="5"/>
    </row>
    <row r="16" spans="1:12" ht="18.75" x14ac:dyDescent="0.25">
      <c r="A16" s="1" t="s">
        <v>23</v>
      </c>
      <c r="B16" s="3">
        <v>48</v>
      </c>
      <c r="C16" s="3">
        <v>202</v>
      </c>
      <c r="D16" s="9">
        <f t="shared" ref="D16:D25" si="1">B16*100/C16</f>
        <v>23.762376237623762</v>
      </c>
      <c r="E16" s="5" t="s">
        <v>24</v>
      </c>
    </row>
    <row r="17" spans="1:5" ht="18.75" x14ac:dyDescent="0.25">
      <c r="A17" s="1" t="s">
        <v>25</v>
      </c>
      <c r="B17" s="3">
        <v>0</v>
      </c>
      <c r="C17" s="3">
        <v>174</v>
      </c>
      <c r="D17" s="9">
        <f t="shared" si="1"/>
        <v>0</v>
      </c>
      <c r="E17" s="5" t="s">
        <v>26</v>
      </c>
    </row>
    <row r="18" spans="1:5" ht="18.75" x14ac:dyDescent="0.25">
      <c r="A18" s="2" t="s">
        <v>27</v>
      </c>
      <c r="B18" s="3">
        <v>56</v>
      </c>
      <c r="C18" s="3">
        <v>356</v>
      </c>
      <c r="D18" s="9">
        <f t="shared" si="1"/>
        <v>15.730337078651685</v>
      </c>
      <c r="E18" s="5"/>
    </row>
    <row r="19" spans="1:5" ht="18.75" x14ac:dyDescent="0.25">
      <c r="A19" s="2" t="s">
        <v>28</v>
      </c>
      <c r="B19" s="3">
        <v>18</v>
      </c>
      <c r="C19" s="3">
        <v>112</v>
      </c>
      <c r="D19" s="9">
        <f t="shared" si="1"/>
        <v>16.071428571428573</v>
      </c>
      <c r="E19" s="5"/>
    </row>
    <row r="20" spans="1:5" ht="18.75" x14ac:dyDescent="0.25">
      <c r="A20" s="2" t="s">
        <v>29</v>
      </c>
      <c r="B20" s="3">
        <v>16</v>
      </c>
      <c r="C20" s="3">
        <v>68</v>
      </c>
      <c r="D20" s="9">
        <f t="shared" si="1"/>
        <v>23.529411764705884</v>
      </c>
      <c r="E20" s="5"/>
    </row>
    <row r="21" spans="1:5" ht="18.75" x14ac:dyDescent="0.25">
      <c r="A21" s="1" t="s">
        <v>30</v>
      </c>
      <c r="B21" s="3">
        <v>0</v>
      </c>
      <c r="C21" s="3">
        <v>73</v>
      </c>
      <c r="D21" s="9">
        <f t="shared" si="1"/>
        <v>0</v>
      </c>
      <c r="E21" s="5" t="s">
        <v>12</v>
      </c>
    </row>
    <row r="22" spans="1:5" ht="18.75" x14ac:dyDescent="0.25">
      <c r="A22" s="2" t="s">
        <v>31</v>
      </c>
      <c r="B22" s="3">
        <v>9</v>
      </c>
      <c r="C22" s="3">
        <v>128</v>
      </c>
      <c r="D22" s="9">
        <f t="shared" si="1"/>
        <v>7.03125</v>
      </c>
      <c r="E22" s="5"/>
    </row>
    <row r="23" spans="1:5" ht="18.75" x14ac:dyDescent="0.25">
      <c r="A23" s="1" t="s">
        <v>32</v>
      </c>
      <c r="B23" s="3">
        <v>2</v>
      </c>
      <c r="C23" s="3">
        <v>41</v>
      </c>
      <c r="D23" s="9">
        <f t="shared" si="1"/>
        <v>4.8780487804878048</v>
      </c>
      <c r="E23" s="5"/>
    </row>
    <row r="24" spans="1:5" ht="18.75" x14ac:dyDescent="0.25">
      <c r="A24" s="1" t="s">
        <v>33</v>
      </c>
      <c r="B24" s="3">
        <v>0</v>
      </c>
      <c r="C24" s="3">
        <v>92</v>
      </c>
      <c r="D24" s="9">
        <f t="shared" si="1"/>
        <v>0</v>
      </c>
      <c r="E24" s="5"/>
    </row>
    <row r="25" spans="1:5" ht="18.75" x14ac:dyDescent="0.25">
      <c r="A25" s="1" t="s">
        <v>34</v>
      </c>
      <c r="B25" s="3">
        <v>0</v>
      </c>
      <c r="C25" s="3">
        <v>93</v>
      </c>
      <c r="D25" s="9">
        <f t="shared" si="1"/>
        <v>0</v>
      </c>
      <c r="E25" s="5"/>
    </row>
    <row r="26" spans="1:5" ht="18.75" x14ac:dyDescent="0.25">
      <c r="A26" s="1" t="s">
        <v>35</v>
      </c>
      <c r="B26" s="3">
        <v>0</v>
      </c>
      <c r="C26" s="16">
        <v>170</v>
      </c>
      <c r="D26" s="28">
        <f>(B26+B27)*100/C26</f>
        <v>6.4705882352941178</v>
      </c>
      <c r="E26" s="5" t="s">
        <v>12</v>
      </c>
    </row>
    <row r="27" spans="1:5" ht="18.75" x14ac:dyDescent="0.25">
      <c r="A27" s="1" t="s">
        <v>36</v>
      </c>
      <c r="B27" s="3">
        <v>11</v>
      </c>
      <c r="C27" s="17"/>
      <c r="D27" s="29"/>
      <c r="E27" s="5"/>
    </row>
    <row r="28" spans="1:5" ht="18.75" x14ac:dyDescent="0.25">
      <c r="A28" s="1" t="s">
        <v>37</v>
      </c>
      <c r="B28" s="3">
        <v>4</v>
      </c>
      <c r="C28" s="3">
        <v>99</v>
      </c>
      <c r="D28" s="9">
        <f>B28*100/C28</f>
        <v>4.0404040404040407</v>
      </c>
      <c r="E28" s="5"/>
    </row>
    <row r="29" spans="1:5" ht="18.75" x14ac:dyDescent="0.3">
      <c r="A29" s="6" t="s">
        <v>38</v>
      </c>
      <c r="B29" s="4">
        <f>SUM(B4:B28)</f>
        <v>250</v>
      </c>
      <c r="C29" s="4">
        <f>SUM(C4:C28)</f>
        <v>4228</v>
      </c>
      <c r="D29" s="10">
        <f>B29*100/C29</f>
        <v>5.9129612109744558</v>
      </c>
      <c r="E29" s="7"/>
    </row>
  </sheetData>
  <mergeCells count="12">
    <mergeCell ref="C11:C12"/>
    <mergeCell ref="C13:C14"/>
    <mergeCell ref="C26:C27"/>
    <mergeCell ref="J3:L3"/>
    <mergeCell ref="A1:E1"/>
    <mergeCell ref="A2:A3"/>
    <mergeCell ref="C2:C3"/>
    <mergeCell ref="D2:D3"/>
    <mergeCell ref="E2:E3"/>
    <mergeCell ref="B2:B3"/>
    <mergeCell ref="D11:D12"/>
    <mergeCell ref="D26:D27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XFD1048576"/>
    </sheetView>
  </sheetViews>
  <sheetFormatPr defaultRowHeight="15" x14ac:dyDescent="0.25"/>
  <cols>
    <col min="1" max="1" width="22.85546875" customWidth="1"/>
    <col min="2" max="2" width="23.42578125" customWidth="1"/>
    <col min="3" max="3" width="19.28515625" customWidth="1"/>
    <col min="4" max="4" width="20" customWidth="1"/>
  </cols>
  <sheetData>
    <row r="1" spans="1:11" ht="91.5" customHeight="1" x14ac:dyDescent="0.25">
      <c r="A1" s="19" t="s">
        <v>39</v>
      </c>
      <c r="B1" s="19"/>
      <c r="C1" s="19"/>
      <c r="D1" s="19"/>
    </row>
    <row r="2" spans="1:11" ht="32.25" customHeight="1" x14ac:dyDescent="0.25">
      <c r="A2" s="20" t="s">
        <v>1</v>
      </c>
      <c r="B2" s="22" t="s">
        <v>2</v>
      </c>
      <c r="C2" s="22" t="s">
        <v>3</v>
      </c>
      <c r="D2" s="22" t="s">
        <v>40</v>
      </c>
    </row>
    <row r="3" spans="1:11" ht="21.75" customHeight="1" x14ac:dyDescent="0.25">
      <c r="A3" s="21"/>
      <c r="B3" s="17"/>
      <c r="C3" s="21"/>
      <c r="D3" s="23"/>
      <c r="I3" s="18"/>
      <c r="J3" s="18"/>
      <c r="K3" s="18"/>
    </row>
    <row r="4" spans="1:11" ht="18.75" x14ac:dyDescent="0.25">
      <c r="A4" s="1" t="s">
        <v>6</v>
      </c>
      <c r="B4" s="13">
        <v>45</v>
      </c>
      <c r="C4" s="3">
        <v>100</v>
      </c>
      <c r="D4" s="9">
        <f>B4*100/C4</f>
        <v>45</v>
      </c>
    </row>
    <row r="5" spans="1:11" ht="18.75" x14ac:dyDescent="0.25">
      <c r="A5" s="1" t="s">
        <v>7</v>
      </c>
      <c r="B5" s="13">
        <v>0</v>
      </c>
      <c r="C5" s="3">
        <v>19</v>
      </c>
      <c r="D5" s="9">
        <f t="shared" ref="D5:D10" si="0">B5*100/C5</f>
        <v>0</v>
      </c>
    </row>
    <row r="6" spans="1:11" ht="18.75" x14ac:dyDescent="0.25">
      <c r="A6" s="1" t="s">
        <v>8</v>
      </c>
      <c r="B6" s="13">
        <v>0</v>
      </c>
      <c r="C6" s="3">
        <v>571</v>
      </c>
      <c r="D6" s="9">
        <f t="shared" si="0"/>
        <v>0</v>
      </c>
    </row>
    <row r="7" spans="1:11" ht="18.75" x14ac:dyDescent="0.25">
      <c r="A7" s="1" t="s">
        <v>10</v>
      </c>
      <c r="B7" s="13">
        <v>17</v>
      </c>
      <c r="C7" s="3">
        <v>763</v>
      </c>
      <c r="D7" s="9">
        <f t="shared" si="0"/>
        <v>2.2280471821756227</v>
      </c>
    </row>
    <row r="8" spans="1:11" ht="18.75" x14ac:dyDescent="0.25">
      <c r="A8" s="1" t="s">
        <v>11</v>
      </c>
      <c r="B8" s="13">
        <v>1</v>
      </c>
      <c r="C8" s="3">
        <v>94</v>
      </c>
      <c r="D8" s="9">
        <f t="shared" si="0"/>
        <v>1.0638297872340425</v>
      </c>
    </row>
    <row r="9" spans="1:11" ht="21" customHeight="1" x14ac:dyDescent="0.25">
      <c r="A9" s="1" t="s">
        <v>13</v>
      </c>
      <c r="B9" s="13">
        <v>0</v>
      </c>
      <c r="C9" s="3">
        <v>0</v>
      </c>
      <c r="D9" s="9">
        <v>0</v>
      </c>
    </row>
    <row r="10" spans="1:11" ht="18.75" x14ac:dyDescent="0.25">
      <c r="A10" s="1" t="s">
        <v>15</v>
      </c>
      <c r="B10" s="13">
        <v>37</v>
      </c>
      <c r="C10" s="3">
        <v>271</v>
      </c>
      <c r="D10" s="9">
        <f t="shared" si="0"/>
        <v>13.653136531365314</v>
      </c>
    </row>
    <row r="11" spans="1:11" ht="18.75" x14ac:dyDescent="0.25">
      <c r="A11" s="1" t="s">
        <v>16</v>
      </c>
      <c r="B11" s="13">
        <v>35</v>
      </c>
      <c r="C11" s="16">
        <v>268</v>
      </c>
      <c r="D11" s="26">
        <f>(B11+B12)*100/C11</f>
        <v>23.134328358208954</v>
      </c>
    </row>
    <row r="12" spans="1:11" ht="18.75" x14ac:dyDescent="0.25">
      <c r="A12" s="2" t="s">
        <v>18</v>
      </c>
      <c r="B12" s="13">
        <v>27</v>
      </c>
      <c r="C12" s="17"/>
      <c r="D12" s="27"/>
    </row>
    <row r="13" spans="1:11" ht="18.75" x14ac:dyDescent="0.25">
      <c r="A13" s="2" t="s">
        <v>19</v>
      </c>
      <c r="B13" s="13">
        <v>0</v>
      </c>
      <c r="C13" s="16">
        <v>448</v>
      </c>
      <c r="D13" s="8">
        <f>B13*100/C13</f>
        <v>0</v>
      </c>
    </row>
    <row r="14" spans="1:11" ht="18.75" x14ac:dyDescent="0.25">
      <c r="A14" s="1" t="s">
        <v>21</v>
      </c>
      <c r="B14" s="13">
        <v>0</v>
      </c>
      <c r="C14" s="17"/>
      <c r="D14" s="8">
        <v>0</v>
      </c>
    </row>
    <row r="15" spans="1:11" ht="18.75" x14ac:dyDescent="0.25">
      <c r="A15" s="1" t="s">
        <v>22</v>
      </c>
      <c r="B15" s="13">
        <v>37</v>
      </c>
      <c r="C15" s="3">
        <v>86</v>
      </c>
      <c r="D15" s="9">
        <f>B15*100/C15</f>
        <v>43.02325581395349</v>
      </c>
    </row>
    <row r="16" spans="1:11" ht="18.75" x14ac:dyDescent="0.25">
      <c r="A16" s="1" t="s">
        <v>23</v>
      </c>
      <c r="B16" s="13">
        <v>79</v>
      </c>
      <c r="C16" s="3">
        <v>202</v>
      </c>
      <c r="D16" s="9">
        <f t="shared" ref="D16:D25" si="1">B16*100/C16</f>
        <v>39.10891089108911</v>
      </c>
    </row>
    <row r="17" spans="1:4" ht="18.75" x14ac:dyDescent="0.25">
      <c r="A17" s="1" t="s">
        <v>25</v>
      </c>
      <c r="B17" s="13">
        <v>24</v>
      </c>
      <c r="C17" s="3">
        <v>174</v>
      </c>
      <c r="D17" s="9">
        <f t="shared" si="1"/>
        <v>13.793103448275861</v>
      </c>
    </row>
    <row r="18" spans="1:4" ht="18.75" x14ac:dyDescent="0.25">
      <c r="A18" s="12" t="s">
        <v>27</v>
      </c>
      <c r="B18" s="13">
        <v>151</v>
      </c>
      <c r="C18" s="3">
        <v>356</v>
      </c>
      <c r="D18" s="9">
        <f t="shared" si="1"/>
        <v>42.415730337078649</v>
      </c>
    </row>
    <row r="19" spans="1:4" ht="18.75" x14ac:dyDescent="0.25">
      <c r="A19" s="2" t="s">
        <v>28</v>
      </c>
      <c r="B19" s="13">
        <v>36</v>
      </c>
      <c r="C19" s="3">
        <v>112</v>
      </c>
      <c r="D19" s="9">
        <f t="shared" si="1"/>
        <v>32.142857142857146</v>
      </c>
    </row>
    <row r="20" spans="1:4" ht="18.75" x14ac:dyDescent="0.25">
      <c r="A20" s="2" t="s">
        <v>29</v>
      </c>
      <c r="B20" s="13">
        <v>21</v>
      </c>
      <c r="C20" s="3">
        <v>68</v>
      </c>
      <c r="D20" s="9">
        <f t="shared" si="1"/>
        <v>30.882352941176471</v>
      </c>
    </row>
    <row r="21" spans="1:4" ht="18.75" x14ac:dyDescent="0.25">
      <c r="A21" s="1" t="s">
        <v>30</v>
      </c>
      <c r="B21" s="13">
        <v>4</v>
      </c>
      <c r="C21" s="3">
        <v>73</v>
      </c>
      <c r="D21" s="9">
        <f t="shared" si="1"/>
        <v>5.4794520547945202</v>
      </c>
    </row>
    <row r="22" spans="1:4" ht="18.75" x14ac:dyDescent="0.25">
      <c r="A22" s="2" t="s">
        <v>31</v>
      </c>
      <c r="B22" s="13">
        <v>67</v>
      </c>
      <c r="C22" s="3">
        <v>128</v>
      </c>
      <c r="D22" s="9">
        <f t="shared" si="1"/>
        <v>52.34375</v>
      </c>
    </row>
    <row r="23" spans="1:4" ht="18.75" x14ac:dyDescent="0.25">
      <c r="A23" s="1" t="s">
        <v>32</v>
      </c>
      <c r="B23" s="13">
        <v>14</v>
      </c>
      <c r="C23" s="3">
        <v>41</v>
      </c>
      <c r="D23" s="9">
        <f t="shared" si="1"/>
        <v>34.146341463414636</v>
      </c>
    </row>
    <row r="24" spans="1:4" ht="18.75" x14ac:dyDescent="0.25">
      <c r="A24" s="1" t="s">
        <v>33</v>
      </c>
      <c r="B24" s="13">
        <v>27</v>
      </c>
      <c r="C24" s="3">
        <v>92</v>
      </c>
      <c r="D24" s="9">
        <f t="shared" si="1"/>
        <v>29.347826086956523</v>
      </c>
    </row>
    <row r="25" spans="1:4" ht="18.75" x14ac:dyDescent="0.25">
      <c r="A25" s="1" t="s">
        <v>34</v>
      </c>
      <c r="B25" s="13">
        <v>29</v>
      </c>
      <c r="C25" s="3">
        <v>93</v>
      </c>
      <c r="D25" s="9">
        <f t="shared" si="1"/>
        <v>31.182795698924732</v>
      </c>
    </row>
    <row r="26" spans="1:4" ht="18.75" x14ac:dyDescent="0.25">
      <c r="A26" s="1" t="s">
        <v>35</v>
      </c>
      <c r="B26" s="13">
        <v>0</v>
      </c>
      <c r="C26" s="16">
        <v>170</v>
      </c>
      <c r="D26" s="28">
        <f>(B26+B27)*100/C26</f>
        <v>7.6470588235294121</v>
      </c>
    </row>
    <row r="27" spans="1:4" ht="18.75" x14ac:dyDescent="0.25">
      <c r="A27" s="11" t="s">
        <v>36</v>
      </c>
      <c r="B27" s="13">
        <v>13</v>
      </c>
      <c r="C27" s="17"/>
      <c r="D27" s="29"/>
    </row>
    <row r="28" spans="1:4" ht="18.75" x14ac:dyDescent="0.25">
      <c r="A28" s="1" t="s">
        <v>37</v>
      </c>
      <c r="B28" s="13">
        <v>14</v>
      </c>
      <c r="C28" s="3">
        <v>99</v>
      </c>
      <c r="D28" s="9">
        <f>B28*100/C28</f>
        <v>14.141414141414142</v>
      </c>
    </row>
    <row r="29" spans="1:4" ht="18.75" x14ac:dyDescent="0.3">
      <c r="A29" s="6" t="s">
        <v>38</v>
      </c>
      <c r="B29" s="14">
        <f>SUM(B4:B28)</f>
        <v>678</v>
      </c>
      <c r="C29" s="4">
        <f>SUM(C4:C28)</f>
        <v>4228</v>
      </c>
      <c r="D29" s="10">
        <f>B29*100/C29</f>
        <v>16.035950804162724</v>
      </c>
    </row>
  </sheetData>
  <mergeCells count="11">
    <mergeCell ref="A1:D1"/>
    <mergeCell ref="A2:A3"/>
    <mergeCell ref="B2:B3"/>
    <mergeCell ref="C2:C3"/>
    <mergeCell ref="D2:D3"/>
    <mergeCell ref="I3:K3"/>
    <mergeCell ref="C11:C12"/>
    <mergeCell ref="D11:D12"/>
    <mergeCell ref="C13:C14"/>
    <mergeCell ref="C26:C27"/>
    <mergeCell ref="D26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4" zoomScale="80" zoomScaleNormal="80" workbookViewId="0">
      <selection activeCell="H34" sqref="H34"/>
    </sheetView>
  </sheetViews>
  <sheetFormatPr defaultRowHeight="15" x14ac:dyDescent="0.25"/>
  <cols>
    <col min="1" max="1" width="27.5703125" customWidth="1"/>
    <col min="2" max="2" width="23.42578125" customWidth="1"/>
    <col min="3" max="3" width="19.28515625" customWidth="1"/>
    <col min="4" max="4" width="20" customWidth="1"/>
  </cols>
  <sheetData>
    <row r="1" spans="1:11" ht="91.5" customHeight="1" x14ac:dyDescent="0.25">
      <c r="A1" s="19" t="s">
        <v>41</v>
      </c>
      <c r="B1" s="19"/>
      <c r="C1" s="19"/>
      <c r="D1" s="19"/>
    </row>
    <row r="2" spans="1:11" ht="32.25" customHeight="1" x14ac:dyDescent="0.25">
      <c r="A2" s="20" t="s">
        <v>1</v>
      </c>
      <c r="B2" s="30" t="s">
        <v>2</v>
      </c>
      <c r="C2" s="22" t="s">
        <v>3</v>
      </c>
      <c r="D2" s="22" t="s">
        <v>42</v>
      </c>
    </row>
    <row r="3" spans="1:11" ht="21.75" customHeight="1" x14ac:dyDescent="0.25">
      <c r="A3" s="21"/>
      <c r="B3" s="31"/>
      <c r="C3" s="21"/>
      <c r="D3" s="23"/>
      <c r="I3" s="18"/>
      <c r="J3" s="18"/>
      <c r="K3" s="18"/>
    </row>
    <row r="4" spans="1:11" ht="18.75" x14ac:dyDescent="0.25">
      <c r="A4" s="1" t="s">
        <v>6</v>
      </c>
      <c r="B4" s="15">
        <v>65</v>
      </c>
      <c r="C4" s="3">
        <v>100</v>
      </c>
      <c r="D4" s="9">
        <f>B4*100/C4</f>
        <v>65</v>
      </c>
    </row>
    <row r="5" spans="1:11" ht="18.75" x14ac:dyDescent="0.25">
      <c r="A5" s="1" t="s">
        <v>7</v>
      </c>
      <c r="B5" s="15">
        <v>13</v>
      </c>
      <c r="C5" s="3">
        <v>19</v>
      </c>
      <c r="D5" s="9">
        <f t="shared" ref="D5:D10" si="0">B5*100/C5</f>
        <v>68.421052631578945</v>
      </c>
    </row>
    <row r="6" spans="1:11" ht="18.75" x14ac:dyDescent="0.25">
      <c r="A6" s="1" t="s">
        <v>8</v>
      </c>
      <c r="B6" s="15">
        <v>0</v>
      </c>
      <c r="C6" s="3">
        <v>571</v>
      </c>
      <c r="D6" s="9">
        <f t="shared" si="0"/>
        <v>0</v>
      </c>
    </row>
    <row r="7" spans="1:11" ht="18.75" x14ac:dyDescent="0.25">
      <c r="A7" s="1" t="s">
        <v>10</v>
      </c>
      <c r="B7" s="15">
        <v>10</v>
      </c>
      <c r="C7" s="3">
        <v>763</v>
      </c>
      <c r="D7" s="9">
        <f t="shared" si="0"/>
        <v>1.3106159895150722</v>
      </c>
    </row>
    <row r="8" spans="1:11" ht="18.75" x14ac:dyDescent="0.25">
      <c r="A8" s="1" t="s">
        <v>11</v>
      </c>
      <c r="B8" s="15">
        <v>43</v>
      </c>
      <c r="C8" s="3">
        <v>94</v>
      </c>
      <c r="D8" s="9">
        <f t="shared" si="0"/>
        <v>45.744680851063826</v>
      </c>
    </row>
    <row r="9" spans="1:11" ht="21" customHeight="1" x14ac:dyDescent="0.25">
      <c r="A9" s="1" t="s">
        <v>13</v>
      </c>
      <c r="B9" s="15">
        <v>0</v>
      </c>
      <c r="C9" s="3">
        <v>0</v>
      </c>
      <c r="D9" s="9">
        <v>0</v>
      </c>
    </row>
    <row r="10" spans="1:11" ht="18.75" x14ac:dyDescent="0.25">
      <c r="A10" s="1" t="s">
        <v>15</v>
      </c>
      <c r="B10" s="15">
        <v>45</v>
      </c>
      <c r="C10" s="3">
        <v>271</v>
      </c>
      <c r="D10" s="9">
        <f t="shared" si="0"/>
        <v>16.605166051660518</v>
      </c>
    </row>
    <row r="11" spans="1:11" ht="18.75" x14ac:dyDescent="0.25">
      <c r="A11" s="1" t="s">
        <v>16</v>
      </c>
      <c r="B11" s="15">
        <v>35</v>
      </c>
      <c r="C11" s="16">
        <v>268</v>
      </c>
      <c r="D11" s="26">
        <f>(B11+B12)*100/C11</f>
        <v>32.835820895522389</v>
      </c>
    </row>
    <row r="12" spans="1:11" ht="18.75" x14ac:dyDescent="0.25">
      <c r="A12" s="2" t="s">
        <v>18</v>
      </c>
      <c r="B12" s="15">
        <v>53</v>
      </c>
      <c r="C12" s="17"/>
      <c r="D12" s="27"/>
    </row>
    <row r="13" spans="1:11" ht="18.75" x14ac:dyDescent="0.25">
      <c r="A13" s="2" t="s">
        <v>19</v>
      </c>
      <c r="B13" s="15">
        <v>135</v>
      </c>
      <c r="C13" s="16">
        <v>448</v>
      </c>
      <c r="D13" s="9">
        <f>B13*100/C13</f>
        <v>30.133928571428573</v>
      </c>
    </row>
    <row r="14" spans="1:11" ht="18.75" x14ac:dyDescent="0.25">
      <c r="A14" s="1" t="s">
        <v>21</v>
      </c>
      <c r="B14" s="15">
        <v>0</v>
      </c>
      <c r="C14" s="17"/>
      <c r="D14" s="8">
        <v>0</v>
      </c>
    </row>
    <row r="15" spans="1:11" ht="18.75" x14ac:dyDescent="0.25">
      <c r="A15" s="1" t="s">
        <v>22</v>
      </c>
      <c r="B15" s="15">
        <v>53</v>
      </c>
      <c r="C15" s="3">
        <v>86</v>
      </c>
      <c r="D15" s="9">
        <f>B15*100/C15</f>
        <v>61.627906976744185</v>
      </c>
    </row>
    <row r="16" spans="1:11" ht="18.75" x14ac:dyDescent="0.25">
      <c r="A16" s="1" t="s">
        <v>23</v>
      </c>
      <c r="B16" s="15">
        <v>0</v>
      </c>
      <c r="C16" s="3">
        <v>202</v>
      </c>
      <c r="D16" s="9">
        <f t="shared" ref="D16:D25" si="1">B16*100/C16</f>
        <v>0</v>
      </c>
    </row>
    <row r="17" spans="1:4" ht="18.75" x14ac:dyDescent="0.25">
      <c r="A17" s="1" t="s">
        <v>25</v>
      </c>
      <c r="B17" s="15">
        <v>110</v>
      </c>
      <c r="C17" s="3">
        <v>174</v>
      </c>
      <c r="D17" s="9">
        <f t="shared" si="1"/>
        <v>63.218390804597703</v>
      </c>
    </row>
    <row r="18" spans="1:4" ht="18.75" x14ac:dyDescent="0.25">
      <c r="A18" s="12" t="s">
        <v>27</v>
      </c>
      <c r="B18" s="15">
        <v>70</v>
      </c>
      <c r="C18" s="3">
        <v>356</v>
      </c>
      <c r="D18" s="9">
        <f t="shared" si="1"/>
        <v>19.662921348314608</v>
      </c>
    </row>
    <row r="19" spans="1:4" ht="18.75" x14ac:dyDescent="0.25">
      <c r="A19" s="2" t="s">
        <v>28</v>
      </c>
      <c r="B19" s="15">
        <v>61</v>
      </c>
      <c r="C19" s="3">
        <v>112</v>
      </c>
      <c r="D19" s="9">
        <f t="shared" si="1"/>
        <v>54.464285714285715</v>
      </c>
    </row>
    <row r="20" spans="1:4" ht="18.75" x14ac:dyDescent="0.25">
      <c r="A20" s="2" t="s">
        <v>29</v>
      </c>
      <c r="B20" s="15">
        <v>41</v>
      </c>
      <c r="C20" s="3">
        <v>68</v>
      </c>
      <c r="D20" s="9">
        <f t="shared" si="1"/>
        <v>60.294117647058826</v>
      </c>
    </row>
    <row r="21" spans="1:4" ht="18.75" x14ac:dyDescent="0.25">
      <c r="A21" s="1" t="s">
        <v>30</v>
      </c>
      <c r="B21" s="15">
        <v>4</v>
      </c>
      <c r="C21" s="3">
        <v>73</v>
      </c>
      <c r="D21" s="9">
        <f t="shared" si="1"/>
        <v>5.4794520547945202</v>
      </c>
    </row>
    <row r="22" spans="1:4" ht="18.75" x14ac:dyDescent="0.25">
      <c r="A22" s="2" t="s">
        <v>31</v>
      </c>
      <c r="B22" s="15">
        <v>92</v>
      </c>
      <c r="C22" s="3">
        <v>128</v>
      </c>
      <c r="D22" s="9">
        <f t="shared" si="1"/>
        <v>71.875</v>
      </c>
    </row>
    <row r="23" spans="1:4" ht="18.75" x14ac:dyDescent="0.25">
      <c r="A23" s="1" t="s">
        <v>32</v>
      </c>
      <c r="B23" s="15">
        <v>22</v>
      </c>
      <c r="C23" s="3">
        <v>41</v>
      </c>
      <c r="D23" s="9">
        <f t="shared" si="1"/>
        <v>53.658536585365852</v>
      </c>
    </row>
    <row r="24" spans="1:4" ht="18.75" x14ac:dyDescent="0.25">
      <c r="A24" s="1" t="s">
        <v>33</v>
      </c>
      <c r="B24" s="15">
        <v>34</v>
      </c>
      <c r="C24" s="3">
        <v>92</v>
      </c>
      <c r="D24" s="9">
        <f t="shared" si="1"/>
        <v>36.956521739130437</v>
      </c>
    </row>
    <row r="25" spans="1:4" ht="18.75" x14ac:dyDescent="0.25">
      <c r="A25" s="1" t="s">
        <v>34</v>
      </c>
      <c r="B25" s="15">
        <v>52</v>
      </c>
      <c r="C25" s="3">
        <v>93</v>
      </c>
      <c r="D25" s="9">
        <f t="shared" si="1"/>
        <v>55.913978494623656</v>
      </c>
    </row>
    <row r="26" spans="1:4" ht="18.75" x14ac:dyDescent="0.25">
      <c r="A26" s="1" t="s">
        <v>35</v>
      </c>
      <c r="B26" s="15">
        <v>2</v>
      </c>
      <c r="C26" s="16">
        <v>170</v>
      </c>
      <c r="D26" s="28">
        <f>(B26+B27)*100/C26</f>
        <v>15.882352941176471</v>
      </c>
    </row>
    <row r="27" spans="1:4" ht="18.75" x14ac:dyDescent="0.25">
      <c r="A27" s="11" t="s">
        <v>36</v>
      </c>
      <c r="B27" s="15">
        <v>25</v>
      </c>
      <c r="C27" s="17"/>
      <c r="D27" s="29"/>
    </row>
    <row r="28" spans="1:4" ht="18.75" x14ac:dyDescent="0.25">
      <c r="A28" s="1" t="s">
        <v>37</v>
      </c>
      <c r="B28" s="15">
        <v>44</v>
      </c>
      <c r="C28" s="3">
        <v>99</v>
      </c>
      <c r="D28" s="9">
        <f>B28*100/C28</f>
        <v>44.444444444444443</v>
      </c>
    </row>
    <row r="29" spans="1:4" ht="18.75" x14ac:dyDescent="0.3">
      <c r="A29" s="6" t="s">
        <v>38</v>
      </c>
      <c r="B29" s="14">
        <f>SUM(B4:B28)</f>
        <v>1009</v>
      </c>
      <c r="C29" s="4">
        <f>SUM(C4:C28)</f>
        <v>4228</v>
      </c>
      <c r="D29" s="10">
        <f>(B29*100)/C29</f>
        <v>23.864711447492905</v>
      </c>
    </row>
  </sheetData>
  <mergeCells count="11">
    <mergeCell ref="C11:C12"/>
    <mergeCell ref="D11:D12"/>
    <mergeCell ref="C13:C14"/>
    <mergeCell ref="C26:C27"/>
    <mergeCell ref="D26:D27"/>
    <mergeCell ref="I3:K3"/>
    <mergeCell ref="A1:D1"/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01.03.2015 </vt:lpstr>
      <vt:lpstr>01.07.2015</vt:lpstr>
      <vt:lpstr>01.10.2015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2015-11-20T08:08:47Z</dcterms:modified>
</cp:coreProperties>
</file>