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5" windowHeight="11280" activeTab="0"/>
  </bookViews>
  <sheets>
    <sheet name="Зміст" sheetId="1" r:id="rId1"/>
    <sheet name="Табл. 1" sheetId="2" r:id="rId2"/>
    <sheet name="Табл. 2" sheetId="3" r:id="rId3"/>
    <sheet name="Табл. 3" sheetId="4" r:id="rId4"/>
    <sheet name="Табл. 4" sheetId="5" r:id="rId5"/>
    <sheet name="Табл. 5" sheetId="6" r:id="rId6"/>
    <sheet name="Табл. 6" sheetId="7" r:id="rId7"/>
    <sheet name="Табл. 7" sheetId="8" r:id="rId8"/>
    <sheet name="Табл. 8" sheetId="9" r:id="rId9"/>
    <sheet name="Табл. 9" sheetId="10" r:id="rId10"/>
    <sheet name="Табл. 10" sheetId="11" r:id="rId11"/>
    <sheet name="Табл. 11" sheetId="12" r:id="rId12"/>
    <sheet name="Табл. 12" sheetId="13" r:id="rId13"/>
  </sheets>
  <definedNames/>
  <calcPr fullCalcOnLoad="1"/>
</workbook>
</file>

<file path=xl/sharedStrings.xml><?xml version="1.0" encoding="utf-8"?>
<sst xmlns="http://schemas.openxmlformats.org/spreadsheetml/2006/main" count="799" uniqueCount="90">
  <si>
    <t>№ п/п</t>
  </si>
  <si>
    <t>Всього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</si>
  <si>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</si>
  <si>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</si>
  <si>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</si>
  <si>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</si>
  <si>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</si>
  <si>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</si>
  <si>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</si>
  <si>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</si>
  <si>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</si>
  <si>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</si>
  <si>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</si>
  <si>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</si>
  <si>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</si>
  <si>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</si>
  <si>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</si>
  <si>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</si>
  <si>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</si>
  <si>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</si>
  <si>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</si>
  <si>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</si>
  <si>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</si>
  <si>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</si>
  <si>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</si>
  <si>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</si>
  <si>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</si>
  <si>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Адміністративні території</t>
  </si>
  <si>
    <t>Мін. оборони України</t>
  </si>
  <si>
    <t>%</t>
  </si>
  <si>
    <t>Ефективне лікування**</t>
  </si>
  <si>
    <t>Померло хворих</t>
  </si>
  <si>
    <t>Невдале лікування</t>
  </si>
  <si>
    <t>Перерване лікування</t>
  </si>
  <si>
    <t>Вибув                       або переведений</t>
  </si>
  <si>
    <t>Діагноз "туберкульоз" знятий</t>
  </si>
  <si>
    <t>Вилікувано</t>
  </si>
  <si>
    <t>Лікування завершено</t>
  </si>
  <si>
    <t xml:space="preserve">абс. </t>
  </si>
  <si>
    <t>* Дані використані з форми звітності № 8-1 "Звіт про результати лікування хворих на туберкульоз легень, які зареєстровані 12-15 місяців тому, ТБ 08" (квартальна)</t>
  </si>
  <si>
    <t>** Це - відсоток пацієнтів з туберкульозом легень, які закінчили лікування з результатом "вилікуваний"+"лікування завершено"</t>
  </si>
  <si>
    <t>Таблиця 12</t>
  </si>
  <si>
    <t>Таблиця 11</t>
  </si>
  <si>
    <t>Таблиця 10</t>
  </si>
  <si>
    <t>Таблиця 9</t>
  </si>
  <si>
    <t>Таблиця 8</t>
  </si>
  <si>
    <t>Таблиця 7</t>
  </si>
  <si>
    <t>Таблиця 6</t>
  </si>
  <si>
    <t>Таблиця 5</t>
  </si>
  <si>
    <t>Таблиця 4</t>
  </si>
  <si>
    <t>Таблиця 3</t>
  </si>
  <si>
    <t>Таблиця 2</t>
  </si>
  <si>
    <t>Таблиця 1</t>
  </si>
  <si>
    <t>М+</t>
  </si>
  <si>
    <t>Кл-Кö</t>
  </si>
  <si>
    <t>всього</t>
  </si>
  <si>
    <t>Загальна кіл-ть випадків</t>
  </si>
  <si>
    <t>Кл-Рö</t>
  </si>
  <si>
    <t xml:space="preserve">із них переведено до кат 4 </t>
  </si>
  <si>
    <t>Заг кіл-ть без 4 катег.</t>
  </si>
  <si>
    <t>Вибув або переведений</t>
  </si>
  <si>
    <t>ДКВС України</t>
  </si>
  <si>
    <t>МОЗ</t>
  </si>
  <si>
    <t>Україна</t>
  </si>
  <si>
    <t xml:space="preserve"> Україна</t>
  </si>
  <si>
    <t>Результати лікування хворих на вперше діагностований туберкульоз легень з позитивним мазком, за І півріччя 2017 року*</t>
  </si>
  <si>
    <t>ЗМІСТ</t>
  </si>
  <si>
    <t>Результати лікування хворих на вперше діагностований туберкульоз легень з негативним мазком, за І півріччя 2017 року*</t>
  </si>
  <si>
    <t>Результати лікування хворих на рецидиви туберкульозу легень з позитивним мазком, за І півріччя 2017 року*</t>
  </si>
  <si>
    <t>Результати лікування хворих на рецидиви туберкульозу легень з негативним мазком, за І півріччя 2017 року*</t>
  </si>
  <si>
    <t>Результати лікування хворих на інші випадки туберкульозу легень з позитивним мазком, за І півріччя 2017 року*</t>
  </si>
  <si>
    <t>Результати лікування хворих на інші випадки туберкульозу легень з  негативним мазком, за І півріччя 2017 року*</t>
  </si>
  <si>
    <t>Результати лікування хворих на вперше діагностований туберкульоз легень з позитивним мазком і/або культурою, за І півріччя 2017 рік*</t>
  </si>
  <si>
    <t>Результати лікування хворих на вперше діагностований туберкульоз легень з негативним мазком і культурою, за І півріччя 2017 рік*</t>
  </si>
  <si>
    <t>Результати лікування хворих на рецидиви туберкульозу легень з позитивним мазком і/або культурою, за  І півріччя 2017 року*</t>
  </si>
  <si>
    <t>Результати лікування хворих на рецидиви туберкульозу легень з негативним мазком і культурою, за  І півріччя 2017 року*</t>
  </si>
  <si>
    <t>Результати лікування хворих на інші випадки туберкульозу легень з позитивним мазком і/або культурою, за І півріччя 2017 року*</t>
  </si>
  <si>
    <t>Результати лікування хворих на інші випадки туберкульозу легень з негативним мазком і культурою, за І півріччя 2017 року*</t>
  </si>
  <si>
    <t>Результати лікування хворих на вперше діагностований туберкульоз легень з негативним мазком, І півріччя 2017 року*</t>
  </si>
  <si>
    <t>Результати лікування хворих на вперше діагностований туберкульоз легень з позитивним мазком, І півріччя 2017 року*</t>
  </si>
  <si>
    <t>Результати лікування хворих на рецидиви туберкульозу легень з позитивним мазком,  І півріччя 2017року*</t>
  </si>
  <si>
    <t>Результати лікування хворих на рецидиви туберкульозу легень з негативним мазком, І півріччя 2017 року*</t>
  </si>
  <si>
    <t>Результати лікування хворих на інші випадки туберкульозу легень з позитивним мазком,  І півріччя 2017 року*</t>
  </si>
  <si>
    <t>Результати лікування хворих на інші випадки туберкульозу легень з  негативним мазком,  І півріччя 2017 року*</t>
  </si>
  <si>
    <t>Результати лікування хворих на вперше діагностований туберкульоз легень з позитивним мазком і/або культурою,І півріччя 2017 року*</t>
  </si>
  <si>
    <t>Результати лікування хворих на вперше діагностований туберкульоз легень з негативним мазком і культурою,  І півріччя 2017 року*</t>
  </si>
  <si>
    <t>Результати лікування хворих на рецидиви туберкульозу легень з позитивним мазком і/або культурою, І півріччя 2017 року*</t>
  </si>
  <si>
    <t>Результати лікування хворих на рецидиви туберкульозу легень з негативним мазком і культурою,  І півріччя 2017 року*</t>
  </si>
  <si>
    <t>Результати лікування хворих на інші випадки туберкульозу легень з позитивним мазком і/або культурою, І півріччя 2017 року*</t>
  </si>
  <si>
    <t>Результати лікування хворих на інші випадки туберкульозу легень з негативним мазком і культурою, І півріччя 2017 року*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</si>
</sst>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  <numFmt numFmtId="175" formatCode="0.0"/>
    <numFmt numFmtId="176" formatCode="#,##0.0"/>
    <numFmt numFmtId="177" formatCode="0.000"/>
    <numFmt numFmtId="178" formatCode="0.0000"/>
    <numFmt numFmtId="179" formatCode="[$-422]d\ mmmm\ yyyy&quot; р.&quot;"/>
    <numFmt numFmtId="180" formatCode="0.0%"/>
    <numFmt numFmtId="181" formatCode="_-* #,##0.0_р_._-;\-* #,##0.0_р_._-;_-* &quot;-&quot;??_р_._-;_-@_-"/>
    <numFmt numFmtId="182" formatCode="_-* #,##0_р_._-;\-* #,##0_р_._-;_-* &quot;-&quot;??_р_._-;_-@_-"/>
    <numFmt numFmtId="183" formatCode="#,##0.0_ ;\-#,##0.0\ "/>
  </numFmts>
  <fonts count="5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2"/>
      <name val="Times New Roman CYR"/>
      <family val="1"/>
    </font>
    <font>
      <sz val="11"/>
      <name val="Times New Roman CYR"/>
      <family val="0"/>
    </font>
    <font>
      <b/>
      <i/>
      <sz val="8"/>
      <name val="Times New Roman"/>
      <family val="1"/>
    </font>
    <font>
      <sz val="12"/>
      <name val="Times New Roman CYR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175" fontId="13" fillId="0" borderId="17" xfId="49" applyNumberFormat="1" applyFont="1" applyBorder="1" applyAlignment="1">
      <alignment horizontal="center" vertical="center"/>
      <protection/>
    </xf>
    <xf numFmtId="1" fontId="13" fillId="0" borderId="17" xfId="49" applyNumberFormat="1" applyFont="1" applyBorder="1" applyAlignment="1">
      <alignment horizontal="center" vertical="center"/>
      <protection/>
    </xf>
    <xf numFmtId="175" fontId="2" fillId="0" borderId="17" xfId="50" applyNumberFormat="1" applyFont="1" applyBorder="1" applyAlignment="1">
      <alignment horizontal="center" vertical="center"/>
      <protection/>
    </xf>
    <xf numFmtId="1" fontId="2" fillId="0" borderId="17" xfId="50" applyNumberFormat="1" applyFont="1" applyBorder="1" applyAlignment="1">
      <alignment horizontal="center" vertical="center"/>
      <protection/>
    </xf>
    <xf numFmtId="175" fontId="13" fillId="0" borderId="18" xfId="49" applyNumberFormat="1" applyFont="1" applyBorder="1" applyAlignment="1">
      <alignment horizontal="center" vertical="center"/>
      <protection/>
    </xf>
    <xf numFmtId="175" fontId="13" fillId="0" borderId="19" xfId="49" applyNumberFormat="1" applyFont="1" applyBorder="1" applyAlignment="1">
      <alignment horizontal="center" vertical="center"/>
      <protection/>
    </xf>
    <xf numFmtId="0" fontId="2" fillId="0" borderId="20" xfId="0" applyFont="1" applyFill="1" applyBorder="1" applyAlignment="1">
      <alignment horizontal="center" vertical="center"/>
    </xf>
    <xf numFmtId="175" fontId="13" fillId="0" borderId="21" xfId="49" applyNumberFormat="1" applyFont="1" applyBorder="1" applyAlignment="1">
      <alignment horizontal="center" vertical="center"/>
      <protection/>
    </xf>
    <xf numFmtId="175" fontId="2" fillId="0" borderId="21" xfId="50" applyNumberFormat="1" applyFont="1" applyBorder="1" applyAlignment="1">
      <alignment horizontal="center" vertical="center"/>
      <protection/>
    </xf>
    <xf numFmtId="175" fontId="13" fillId="0" borderId="22" xfId="49" applyNumberFormat="1" applyFont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175" fontId="13" fillId="0" borderId="15" xfId="49" applyNumberFormat="1" applyFont="1" applyBorder="1" applyAlignment="1">
      <alignment horizontal="center" vertical="center"/>
      <protection/>
    </xf>
    <xf numFmtId="175" fontId="13" fillId="0" borderId="16" xfId="49" applyNumberFormat="1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1" fontId="13" fillId="0" borderId="24" xfId="49" applyNumberFormat="1" applyFont="1" applyBorder="1" applyAlignment="1">
      <alignment horizontal="center" vertical="center"/>
      <protection/>
    </xf>
    <xf numFmtId="1" fontId="0" fillId="0" borderId="0" xfId="0" applyNumberFormat="1" applyAlignment="1">
      <alignment/>
    </xf>
    <xf numFmtId="175" fontId="3" fillId="0" borderId="25" xfId="50" applyNumberFormat="1" applyFont="1" applyBorder="1" applyAlignment="1">
      <alignment horizontal="center" vertical="center"/>
      <protection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5" fontId="13" fillId="0" borderId="30" xfId="49" applyNumberFormat="1" applyFont="1" applyBorder="1" applyAlignment="1">
      <alignment horizontal="center" vertical="center"/>
      <protection/>
    </xf>
    <xf numFmtId="175" fontId="13" fillId="0" borderId="31" xfId="49" applyNumberFormat="1" applyFont="1" applyBorder="1" applyAlignment="1">
      <alignment horizontal="center" vertical="center"/>
      <protection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7" fillId="0" borderId="33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31" xfId="0" applyNumberFormat="1" applyFont="1" applyFill="1" applyBorder="1" applyAlignment="1">
      <alignment horizontal="center" vertical="center" wrapText="1"/>
    </xf>
    <xf numFmtId="1" fontId="2" fillId="0" borderId="20" xfId="50" applyNumberFormat="1" applyFont="1" applyBorder="1" applyAlignment="1">
      <alignment horizontal="center" vertical="center"/>
      <protection/>
    </xf>
    <xf numFmtId="175" fontId="2" fillId="0" borderId="22" xfId="50" applyNumberFormat="1" applyFont="1" applyBorder="1" applyAlignment="1">
      <alignment horizontal="center" vertical="center"/>
      <protection/>
    </xf>
    <xf numFmtId="1" fontId="2" fillId="0" borderId="10" xfId="50" applyNumberFormat="1" applyFont="1" applyBorder="1" applyAlignment="1">
      <alignment horizontal="center" vertical="center"/>
      <protection/>
    </xf>
    <xf numFmtId="175" fontId="2" fillId="0" borderId="19" xfId="50" applyNumberFormat="1" applyFont="1" applyBorder="1" applyAlignment="1">
      <alignment horizontal="center" vertical="center"/>
      <protection/>
    </xf>
    <xf numFmtId="175" fontId="3" fillId="0" borderId="34" xfId="50" applyNumberFormat="1" applyFont="1" applyBorder="1" applyAlignment="1">
      <alignment horizontal="center" vertical="center"/>
      <protection/>
    </xf>
    <xf numFmtId="175" fontId="2" fillId="0" borderId="16" xfId="50" applyNumberFormat="1" applyFont="1" applyBorder="1" applyAlignment="1">
      <alignment horizontal="center" vertical="center"/>
      <protection/>
    </xf>
    <xf numFmtId="175" fontId="14" fillId="0" borderId="35" xfId="49" applyNumberFormat="1" applyFont="1" applyBorder="1" applyAlignment="1">
      <alignment horizontal="center" vertical="center"/>
      <protection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1" fontId="13" fillId="0" borderId="20" xfId="49" applyNumberFormat="1" applyFont="1" applyBorder="1" applyAlignment="1">
      <alignment horizontal="center" vertical="center"/>
      <protection/>
    </xf>
    <xf numFmtId="1" fontId="13" fillId="0" borderId="21" xfId="49" applyNumberFormat="1" applyFont="1" applyBorder="1" applyAlignment="1">
      <alignment horizontal="center" vertical="center"/>
      <protection/>
    </xf>
    <xf numFmtId="1" fontId="13" fillId="0" borderId="10" xfId="49" applyNumberFormat="1" applyFont="1" applyBorder="1" applyAlignment="1">
      <alignment horizontal="center" vertical="center"/>
      <protection/>
    </xf>
    <xf numFmtId="1" fontId="2" fillId="0" borderId="24" xfId="50" applyNumberFormat="1" applyFont="1" applyBorder="1" applyAlignment="1">
      <alignment horizontal="center" vertical="center"/>
      <protection/>
    </xf>
    <xf numFmtId="175" fontId="2" fillId="0" borderId="18" xfId="50" applyNumberFormat="1" applyFont="1" applyBorder="1" applyAlignment="1">
      <alignment horizontal="center" vertical="center"/>
      <protection/>
    </xf>
    <xf numFmtId="1" fontId="2" fillId="0" borderId="21" xfId="50" applyNumberFormat="1" applyFont="1" applyBorder="1" applyAlignment="1">
      <alignment horizontal="center" vertical="center"/>
      <protection/>
    </xf>
    <xf numFmtId="175" fontId="14" fillId="0" borderId="37" xfId="49" applyNumberFormat="1" applyFont="1" applyBorder="1" applyAlignment="1">
      <alignment horizontal="center" vertical="center"/>
      <protection/>
    </xf>
    <xf numFmtId="1" fontId="3" fillId="0" borderId="38" xfId="0" applyNumberFormat="1" applyFont="1" applyFill="1" applyBorder="1" applyAlignment="1">
      <alignment horizontal="center" vertical="center"/>
    </xf>
    <xf numFmtId="1" fontId="13" fillId="0" borderId="11" xfId="49" applyNumberFormat="1" applyFont="1" applyBorder="1" applyAlignment="1">
      <alignment horizontal="center" vertical="center"/>
      <protection/>
    </xf>
    <xf numFmtId="175" fontId="13" fillId="0" borderId="27" xfId="49" applyNumberFormat="1" applyFont="1" applyBorder="1" applyAlignment="1">
      <alignment horizontal="center" vertical="center"/>
      <protection/>
    </xf>
    <xf numFmtId="1" fontId="13" fillId="0" borderId="23" xfId="49" applyNumberFormat="1" applyFont="1" applyBorder="1" applyAlignment="1">
      <alignment horizontal="center" vertical="center"/>
      <protection/>
    </xf>
    <xf numFmtId="1" fontId="2" fillId="0" borderId="11" xfId="50" applyNumberFormat="1" applyFont="1" applyBorder="1" applyAlignment="1">
      <alignment horizontal="center" vertical="center"/>
      <protection/>
    </xf>
    <xf numFmtId="1" fontId="2" fillId="0" borderId="23" xfId="50" applyNumberFormat="1" applyFont="1" applyBorder="1" applyAlignment="1">
      <alignment horizontal="center" vertical="center"/>
      <protection/>
    </xf>
    <xf numFmtId="175" fontId="2" fillId="0" borderId="27" xfId="50" applyNumberFormat="1" applyFont="1" applyBorder="1" applyAlignment="1">
      <alignment horizontal="center" vertical="center"/>
      <protection/>
    </xf>
    <xf numFmtId="175" fontId="13" fillId="0" borderId="39" xfId="49" applyNumberFormat="1" applyFont="1" applyBorder="1" applyAlignment="1">
      <alignment horizontal="center" vertical="center"/>
      <protection/>
    </xf>
    <xf numFmtId="1" fontId="13" fillId="0" borderId="39" xfId="49" applyNumberFormat="1" applyFont="1" applyBorder="1" applyAlignment="1">
      <alignment horizontal="center" vertical="center"/>
      <protection/>
    </xf>
    <xf numFmtId="1" fontId="13" fillId="0" borderId="15" xfId="49" applyNumberFormat="1" applyFont="1" applyBorder="1" applyAlignment="1">
      <alignment horizontal="center" vertical="center"/>
      <protection/>
    </xf>
    <xf numFmtId="49" fontId="7" fillId="0" borderId="40" xfId="0" applyNumberFormat="1" applyFont="1" applyFill="1" applyBorder="1" applyAlignment="1">
      <alignment horizontal="center" vertical="center" wrapText="1"/>
    </xf>
    <xf numFmtId="1" fontId="2" fillId="0" borderId="39" xfId="50" applyNumberFormat="1" applyFont="1" applyBorder="1" applyAlignment="1">
      <alignment horizontal="center" vertical="center"/>
      <protection/>
    </xf>
    <xf numFmtId="1" fontId="2" fillId="0" borderId="15" xfId="50" applyNumberFormat="1" applyFont="1" applyBorder="1" applyAlignment="1">
      <alignment horizontal="center" vertical="center"/>
      <protection/>
    </xf>
    <xf numFmtId="0" fontId="2" fillId="0" borderId="41" xfId="0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2" fontId="0" fillId="0" borderId="0" xfId="0" applyNumberFormat="1" applyAlignment="1">
      <alignment/>
    </xf>
    <xf numFmtId="1" fontId="2" fillId="0" borderId="29" xfId="0" applyNumberFormat="1" applyFont="1" applyFill="1" applyBorder="1" applyAlignment="1">
      <alignment horizontal="center" vertical="center"/>
    </xf>
    <xf numFmtId="1" fontId="17" fillId="0" borderId="38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75" fontId="14" fillId="0" borderId="43" xfId="49" applyNumberFormat="1" applyFont="1" applyBorder="1" applyAlignment="1">
      <alignment horizontal="center" vertical="center"/>
      <protection/>
    </xf>
    <xf numFmtId="1" fontId="3" fillId="0" borderId="35" xfId="0" applyNumberFormat="1" applyFont="1" applyFill="1" applyBorder="1" applyAlignment="1">
      <alignment horizontal="center" vertical="center"/>
    </xf>
    <xf numFmtId="1" fontId="3" fillId="0" borderId="44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175" fontId="2" fillId="0" borderId="30" xfId="50" applyNumberFormat="1" applyFont="1" applyBorder="1" applyAlignment="1">
      <alignment horizontal="center" vertical="center"/>
      <protection/>
    </xf>
    <xf numFmtId="175" fontId="2" fillId="0" borderId="31" xfId="50" applyNumberFormat="1" applyFont="1" applyBorder="1" applyAlignment="1">
      <alignment horizontal="center" vertical="center"/>
      <protection/>
    </xf>
    <xf numFmtId="1" fontId="2" fillId="0" borderId="45" xfId="50" applyNumberFormat="1" applyFont="1" applyBorder="1" applyAlignment="1">
      <alignment horizontal="center" vertical="center"/>
      <protection/>
    </xf>
    <xf numFmtId="1" fontId="2" fillId="0" borderId="46" xfId="50" applyNumberFormat="1" applyFont="1" applyBorder="1" applyAlignment="1">
      <alignment horizontal="center" vertical="center"/>
      <protection/>
    </xf>
    <xf numFmtId="1" fontId="13" fillId="0" borderId="46" xfId="49" applyNumberFormat="1" applyFont="1" applyBorder="1" applyAlignment="1">
      <alignment horizontal="center" vertical="center"/>
      <protection/>
    </xf>
    <xf numFmtId="1" fontId="2" fillId="0" borderId="42" xfId="50" applyNumberFormat="1" applyFont="1" applyBorder="1" applyAlignment="1">
      <alignment horizontal="center" vertical="center"/>
      <protection/>
    </xf>
    <xf numFmtId="1" fontId="2" fillId="0" borderId="29" xfId="50" applyNumberFormat="1" applyFont="1" applyBorder="1" applyAlignment="1">
      <alignment horizontal="center" vertical="center"/>
      <protection/>
    </xf>
    <xf numFmtId="175" fontId="2" fillId="0" borderId="39" xfId="50" applyNumberFormat="1" applyFont="1" applyBorder="1" applyAlignment="1">
      <alignment horizontal="center" vertical="center"/>
      <protection/>
    </xf>
    <xf numFmtId="175" fontId="2" fillId="0" borderId="13" xfId="50" applyNumberFormat="1" applyFont="1" applyBorder="1" applyAlignment="1">
      <alignment horizontal="center" vertical="center"/>
      <protection/>
    </xf>
    <xf numFmtId="1" fontId="13" fillId="0" borderId="29" xfId="49" applyNumberFormat="1" applyFont="1" applyBorder="1" applyAlignment="1">
      <alignment horizontal="center" vertical="center"/>
      <protection/>
    </xf>
    <xf numFmtId="175" fontId="13" fillId="0" borderId="13" xfId="49" applyNumberFormat="1" applyFont="1" applyBorder="1" applyAlignment="1">
      <alignment horizontal="center" vertical="center"/>
      <protection/>
    </xf>
    <xf numFmtId="1" fontId="2" fillId="0" borderId="14" xfId="50" applyNumberFormat="1" applyFont="1" applyBorder="1" applyAlignment="1">
      <alignment horizontal="center" vertical="center"/>
      <protection/>
    </xf>
    <xf numFmtId="175" fontId="2" fillId="0" borderId="15" xfId="50" applyNumberFormat="1" applyFont="1" applyBorder="1" applyAlignment="1">
      <alignment horizontal="center" vertical="center"/>
      <protection/>
    </xf>
    <xf numFmtId="1" fontId="13" fillId="0" borderId="14" xfId="49" applyNumberFormat="1" applyFont="1" applyBorder="1" applyAlignment="1">
      <alignment horizontal="center" vertical="center"/>
      <protection/>
    </xf>
    <xf numFmtId="1" fontId="0" fillId="0" borderId="4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75" fontId="3" fillId="0" borderId="35" xfId="50" applyNumberFormat="1" applyFont="1" applyBorder="1" applyAlignment="1">
      <alignment horizontal="center" vertical="center"/>
      <protection/>
    </xf>
    <xf numFmtId="1" fontId="2" fillId="0" borderId="47" xfId="0" applyNumberFormat="1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/>
    </xf>
    <xf numFmtId="1" fontId="3" fillId="0" borderId="40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/>
    </xf>
    <xf numFmtId="1" fontId="2" fillId="0" borderId="48" xfId="0" applyNumberFormat="1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9" xfId="0" applyNumberFormat="1" applyFont="1" applyFill="1" applyBorder="1" applyAlignment="1">
      <alignment horizontal="center" vertical="center"/>
    </xf>
    <xf numFmtId="1" fontId="3" fillId="0" borderId="45" xfId="50" applyNumberFormat="1" applyFont="1" applyBorder="1" applyAlignment="1">
      <alignment horizontal="center" vertical="center"/>
      <protection/>
    </xf>
    <xf numFmtId="1" fontId="3" fillId="0" borderId="42" xfId="50" applyNumberFormat="1" applyFont="1" applyBorder="1" applyAlignment="1">
      <alignment horizontal="center" vertical="center"/>
      <protection/>
    </xf>
    <xf numFmtId="1" fontId="3" fillId="0" borderId="41" xfId="50" applyNumberFormat="1" applyFont="1" applyBorder="1" applyAlignment="1">
      <alignment horizontal="center" vertical="center"/>
      <protection/>
    </xf>
    <xf numFmtId="0" fontId="2" fillId="0" borderId="50" xfId="0" applyFont="1" applyFill="1" applyBorder="1" applyAlignment="1">
      <alignment horizontal="center" vertical="center"/>
    </xf>
    <xf numFmtId="175" fontId="2" fillId="0" borderId="51" xfId="50" applyNumberFormat="1" applyFont="1" applyBorder="1" applyAlignment="1">
      <alignment horizontal="center" vertical="center"/>
      <protection/>
    </xf>
    <xf numFmtId="1" fontId="13" fillId="0" borderId="52" xfId="49" applyNumberFormat="1" applyFont="1" applyBorder="1" applyAlignment="1">
      <alignment horizontal="center" vertical="center"/>
      <protection/>
    </xf>
    <xf numFmtId="175" fontId="13" fillId="0" borderId="53" xfId="49" applyNumberFormat="1" applyFont="1" applyBorder="1" applyAlignment="1">
      <alignment horizontal="center" vertical="center"/>
      <protection/>
    </xf>
    <xf numFmtId="1" fontId="13" fillId="0" borderId="54" xfId="49" applyNumberFormat="1" applyFont="1" applyBorder="1" applyAlignment="1">
      <alignment horizontal="center" vertical="center"/>
      <protection/>
    </xf>
    <xf numFmtId="1" fontId="2" fillId="0" borderId="54" xfId="50" applyNumberFormat="1" applyFont="1" applyBorder="1" applyAlignment="1">
      <alignment horizontal="center" vertical="center"/>
      <protection/>
    </xf>
    <xf numFmtId="175" fontId="2" fillId="0" borderId="55" xfId="50" applyNumberFormat="1" applyFont="1" applyBorder="1" applyAlignment="1">
      <alignment horizontal="center" vertical="center"/>
      <protection/>
    </xf>
    <xf numFmtId="1" fontId="2" fillId="0" borderId="55" xfId="50" applyNumberFormat="1" applyFont="1" applyBorder="1" applyAlignment="1">
      <alignment horizontal="center" vertical="center"/>
      <protection/>
    </xf>
    <xf numFmtId="1" fontId="2" fillId="0" borderId="52" xfId="50" applyNumberFormat="1" applyFont="1" applyBorder="1" applyAlignment="1">
      <alignment horizontal="center" vertical="center"/>
      <protection/>
    </xf>
    <xf numFmtId="175" fontId="13" fillId="0" borderId="51" xfId="49" applyNumberFormat="1" applyFont="1" applyBorder="1" applyAlignment="1">
      <alignment horizontal="center" vertical="center"/>
      <protection/>
    </xf>
    <xf numFmtId="1" fontId="3" fillId="0" borderId="38" xfId="50" applyNumberFormat="1" applyFont="1" applyBorder="1" applyAlignment="1">
      <alignment horizontal="center" vertical="center"/>
      <protection/>
    </xf>
    <xf numFmtId="1" fontId="3" fillId="0" borderId="47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8" xfId="50" applyNumberFormat="1" applyFont="1" applyBorder="1" applyAlignment="1">
      <alignment horizontal="center" vertical="center"/>
      <protection/>
    </xf>
    <xf numFmtId="1" fontId="3" fillId="0" borderId="41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49" xfId="0" applyNumberFormat="1" applyFont="1" applyFill="1" applyBorder="1" applyAlignment="1">
      <alignment horizontal="center" vertical="center"/>
    </xf>
    <xf numFmtId="0" fontId="12" fillId="0" borderId="56" xfId="55" applyFont="1" applyFill="1" applyBorder="1" applyAlignment="1">
      <alignment vertical="center"/>
      <protection/>
    </xf>
    <xf numFmtId="0" fontId="12" fillId="0" borderId="57" xfId="55" applyFont="1" applyFill="1" applyBorder="1" applyAlignment="1">
      <alignment vertical="center"/>
      <protection/>
    </xf>
    <xf numFmtId="0" fontId="12" fillId="0" borderId="58" xfId="55" applyFont="1" applyFill="1" applyBorder="1" applyAlignment="1">
      <alignment vertical="center"/>
      <protection/>
    </xf>
    <xf numFmtId="0" fontId="12" fillId="0" borderId="26" xfId="55" applyFont="1" applyFill="1" applyBorder="1" applyAlignment="1">
      <alignment vertical="center"/>
      <protection/>
    </xf>
    <xf numFmtId="0" fontId="2" fillId="0" borderId="59" xfId="0" applyFont="1" applyFill="1" applyBorder="1" applyAlignment="1">
      <alignment horizontal="center" vertical="center"/>
    </xf>
    <xf numFmtId="0" fontId="12" fillId="0" borderId="60" xfId="55" applyFont="1" applyFill="1" applyBorder="1" applyAlignment="1">
      <alignment vertical="center"/>
      <protection/>
    </xf>
    <xf numFmtId="1" fontId="3" fillId="0" borderId="47" xfId="50" applyNumberFormat="1" applyFont="1" applyBorder="1" applyAlignment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2" fillId="0" borderId="61" xfId="55" applyFont="1" applyFill="1" applyBorder="1" applyAlignment="1">
      <alignment vertical="center"/>
      <protection/>
    </xf>
    <xf numFmtId="1" fontId="2" fillId="0" borderId="6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" fillId="0" borderId="58" xfId="0" applyFont="1" applyFill="1" applyBorder="1" applyAlignment="1">
      <alignment horizontal="center" vertical="center"/>
    </xf>
    <xf numFmtId="175" fontId="2" fillId="0" borderId="22" xfId="64" applyNumberFormat="1" applyFont="1" applyBorder="1" applyAlignment="1">
      <alignment horizontal="center" vertical="center"/>
    </xf>
    <xf numFmtId="175" fontId="2" fillId="0" borderId="27" xfId="64" applyNumberFormat="1" applyFont="1" applyBorder="1" applyAlignment="1">
      <alignment horizontal="center" vertical="center"/>
    </xf>
    <xf numFmtId="175" fontId="2" fillId="0" borderId="16" xfId="64" applyNumberFormat="1" applyFont="1" applyBorder="1" applyAlignment="1">
      <alignment horizontal="center" vertical="center"/>
    </xf>
    <xf numFmtId="175" fontId="2" fillId="0" borderId="63" xfId="64" applyNumberFormat="1" applyFont="1" applyBorder="1" applyAlignment="1">
      <alignment horizontal="center" vertical="center"/>
    </xf>
    <xf numFmtId="175" fontId="13" fillId="0" borderId="21" xfId="64" applyNumberFormat="1" applyFont="1" applyBorder="1" applyAlignment="1">
      <alignment horizontal="center" vertical="center"/>
    </xf>
    <xf numFmtId="175" fontId="13" fillId="0" borderId="39" xfId="64" applyNumberFormat="1" applyFont="1" applyBorder="1" applyAlignment="1">
      <alignment horizontal="center" vertical="center"/>
    </xf>
    <xf numFmtId="175" fontId="13" fillId="0" borderId="15" xfId="64" applyNumberFormat="1" applyFont="1" applyBorder="1" applyAlignment="1">
      <alignment horizontal="center" vertical="center"/>
    </xf>
    <xf numFmtId="175" fontId="13" fillId="0" borderId="25" xfId="64" applyNumberFormat="1" applyFont="1" applyBorder="1" applyAlignment="1">
      <alignment horizontal="center" vertical="center"/>
    </xf>
    <xf numFmtId="175" fontId="13" fillId="0" borderId="22" xfId="64" applyNumberFormat="1" applyFont="1" applyBorder="1" applyAlignment="1">
      <alignment horizontal="center" vertical="center"/>
    </xf>
    <xf numFmtId="175" fontId="13" fillId="0" borderId="27" xfId="64" applyNumberFormat="1" applyFont="1" applyBorder="1" applyAlignment="1">
      <alignment horizontal="center" vertical="center"/>
    </xf>
    <xf numFmtId="175" fontId="2" fillId="0" borderId="16" xfId="64" applyNumberFormat="1" applyFont="1" applyFill="1" applyBorder="1" applyAlignment="1">
      <alignment horizontal="center" vertical="center"/>
    </xf>
    <xf numFmtId="175" fontId="2" fillId="0" borderId="21" xfId="64" applyNumberFormat="1" applyFont="1" applyBorder="1" applyAlignment="1">
      <alignment horizontal="center" vertical="center"/>
    </xf>
    <xf numFmtId="175" fontId="2" fillId="0" borderId="39" xfId="64" applyNumberFormat="1" applyFont="1" applyBorder="1" applyAlignment="1">
      <alignment horizontal="center" vertical="center"/>
    </xf>
    <xf numFmtId="175" fontId="2" fillId="0" borderId="15" xfId="64" applyNumberFormat="1" applyFont="1" applyFill="1" applyBorder="1" applyAlignment="1">
      <alignment horizontal="center" vertical="center"/>
    </xf>
    <xf numFmtId="175" fontId="2" fillId="0" borderId="25" xfId="64" applyNumberFormat="1" applyFont="1" applyFill="1" applyBorder="1" applyAlignment="1">
      <alignment horizontal="center" vertical="center"/>
    </xf>
    <xf numFmtId="175" fontId="2" fillId="0" borderId="30" xfId="64" applyNumberFormat="1" applyFont="1" applyBorder="1" applyAlignment="1">
      <alignment horizontal="center" vertical="center"/>
    </xf>
    <xf numFmtId="175" fontId="2" fillId="0" borderId="13" xfId="64" applyNumberFormat="1" applyFont="1" applyBorder="1" applyAlignment="1">
      <alignment horizontal="center" vertical="center"/>
    </xf>
    <xf numFmtId="175" fontId="2" fillId="0" borderId="64" xfId="64" applyNumberFormat="1" applyFont="1" applyFill="1" applyBorder="1" applyAlignment="1">
      <alignment horizontal="center" vertical="center"/>
    </xf>
    <xf numFmtId="175" fontId="13" fillId="0" borderId="30" xfId="64" applyNumberFormat="1" applyFont="1" applyBorder="1" applyAlignment="1">
      <alignment horizontal="center" vertical="center"/>
    </xf>
    <xf numFmtId="175" fontId="13" fillId="0" borderId="13" xfId="64" applyNumberFormat="1" applyFont="1" applyBorder="1" applyAlignment="1">
      <alignment horizontal="center" vertical="center"/>
    </xf>
    <xf numFmtId="175" fontId="13" fillId="0" borderId="16" xfId="64" applyNumberFormat="1" applyFont="1" applyBorder="1" applyAlignment="1">
      <alignment horizontal="center" vertical="center"/>
    </xf>
    <xf numFmtId="175" fontId="2" fillId="0" borderId="34" xfId="64" applyNumberFormat="1" applyFont="1" applyBorder="1" applyAlignment="1">
      <alignment horizontal="center" vertical="center"/>
    </xf>
    <xf numFmtId="175" fontId="13" fillId="0" borderId="35" xfId="64" applyNumberFormat="1" applyFont="1" applyBorder="1" applyAlignment="1">
      <alignment horizontal="center" vertical="center"/>
    </xf>
    <xf numFmtId="175" fontId="2" fillId="0" borderId="34" xfId="64" applyNumberFormat="1" applyFont="1" applyFill="1" applyBorder="1" applyAlignment="1">
      <alignment horizontal="center" vertical="center"/>
    </xf>
    <xf numFmtId="175" fontId="2" fillId="0" borderId="65" xfId="64" applyNumberFormat="1" applyFont="1" applyFill="1" applyBorder="1" applyAlignment="1">
      <alignment horizontal="center" vertical="center"/>
    </xf>
    <xf numFmtId="175" fontId="2" fillId="0" borderId="35" xfId="64" applyNumberFormat="1" applyFont="1" applyFill="1" applyBorder="1" applyAlignment="1">
      <alignment horizontal="center" vertical="center"/>
    </xf>
    <xf numFmtId="175" fontId="13" fillId="0" borderId="34" xfId="64" applyNumberFormat="1" applyFont="1" applyBorder="1" applyAlignment="1">
      <alignment horizontal="center" vertical="center"/>
    </xf>
    <xf numFmtId="175" fontId="2" fillId="0" borderId="27" xfId="64" applyNumberFormat="1" applyFont="1" applyFill="1" applyBorder="1" applyAlignment="1">
      <alignment horizontal="center" vertical="center"/>
    </xf>
    <xf numFmtId="175" fontId="2" fillId="0" borderId="39" xfId="64" applyNumberFormat="1" applyFont="1" applyFill="1" applyBorder="1" applyAlignment="1">
      <alignment horizontal="center" vertical="center"/>
    </xf>
    <xf numFmtId="175" fontId="2" fillId="0" borderId="43" xfId="64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75" fontId="2" fillId="0" borderId="63" xfId="64" applyNumberFormat="1" applyFont="1" applyFill="1" applyBorder="1" applyAlignment="1">
      <alignment horizontal="center" vertical="center"/>
    </xf>
    <xf numFmtId="175" fontId="13" fillId="0" borderId="63" xfId="64" applyNumberFormat="1" applyFont="1" applyBorder="1" applyAlignment="1">
      <alignment horizontal="center" vertical="center"/>
    </xf>
    <xf numFmtId="1" fontId="2" fillId="0" borderId="50" xfId="0" applyNumberFormat="1" applyFont="1" applyFill="1" applyBorder="1" applyAlignment="1">
      <alignment horizontal="center" vertical="center"/>
    </xf>
    <xf numFmtId="175" fontId="2" fillId="0" borderId="66" xfId="50" applyNumberFormat="1" applyFont="1" applyBorder="1" applyAlignment="1">
      <alignment horizontal="center" vertical="center"/>
      <protection/>
    </xf>
    <xf numFmtId="175" fontId="13" fillId="0" borderId="67" xfId="49" applyNumberFormat="1" applyFont="1" applyBorder="1" applyAlignment="1">
      <alignment horizontal="center" vertical="center"/>
      <protection/>
    </xf>
    <xf numFmtId="175" fontId="3" fillId="0" borderId="43" xfId="50" applyNumberFormat="1" applyFont="1" applyBorder="1" applyAlignment="1">
      <alignment horizontal="center" vertical="center"/>
      <protection/>
    </xf>
    <xf numFmtId="2" fontId="17" fillId="0" borderId="0" xfId="0" applyNumberFormat="1" applyFont="1" applyAlignment="1">
      <alignment/>
    </xf>
    <xf numFmtId="1" fontId="3" fillId="0" borderId="49" xfId="50" applyNumberFormat="1" applyFont="1" applyBorder="1" applyAlignment="1">
      <alignment horizontal="center" vertical="center"/>
      <protection/>
    </xf>
    <xf numFmtId="1" fontId="3" fillId="0" borderId="44" xfId="50" applyNumberFormat="1" applyFont="1" applyBorder="1" applyAlignment="1">
      <alignment horizontal="center" vertical="center"/>
      <protection/>
    </xf>
    <xf numFmtId="1" fontId="3" fillId="0" borderId="35" xfId="50" applyNumberFormat="1" applyFont="1" applyBorder="1" applyAlignment="1">
      <alignment horizontal="center" vertical="center"/>
      <protection/>
    </xf>
    <xf numFmtId="1" fontId="2" fillId="0" borderId="68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17" fillId="0" borderId="0" xfId="0" applyNumberFormat="1" applyFont="1" applyAlignment="1">
      <alignment/>
    </xf>
    <xf numFmtId="175" fontId="3" fillId="0" borderId="37" xfId="50" applyNumberFormat="1" applyFont="1" applyBorder="1" applyAlignment="1">
      <alignment horizontal="center" vertical="center"/>
      <protection/>
    </xf>
    <xf numFmtId="0" fontId="2" fillId="0" borderId="54" xfId="0" applyFont="1" applyFill="1" applyBorder="1" applyAlignment="1">
      <alignment horizontal="center" vertical="center"/>
    </xf>
    <xf numFmtId="175" fontId="13" fillId="0" borderId="55" xfId="49" applyNumberFormat="1" applyFont="1" applyBorder="1" applyAlignment="1">
      <alignment horizontal="center" vertical="center"/>
      <protection/>
    </xf>
    <xf numFmtId="1" fontId="13" fillId="0" borderId="55" xfId="49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 vertical="center" wrapText="1"/>
    </xf>
    <xf numFmtId="0" fontId="12" fillId="0" borderId="69" xfId="55" applyFont="1" applyFill="1" applyBorder="1" applyAlignment="1">
      <alignment vertical="center"/>
      <protection/>
    </xf>
    <xf numFmtId="1" fontId="3" fillId="0" borderId="70" xfId="50" applyNumberFormat="1" applyFont="1" applyBorder="1" applyAlignment="1">
      <alignment horizontal="center" vertical="center"/>
      <protection/>
    </xf>
    <xf numFmtId="0" fontId="12" fillId="0" borderId="71" xfId="55" applyFont="1" applyFill="1" applyBorder="1" applyAlignment="1">
      <alignment vertical="center"/>
      <protection/>
    </xf>
    <xf numFmtId="175" fontId="3" fillId="0" borderId="57" xfId="50" applyNumberFormat="1" applyFont="1" applyBorder="1" applyAlignment="1">
      <alignment horizontal="center" vertical="center"/>
      <protection/>
    </xf>
    <xf numFmtId="175" fontId="14" fillId="0" borderId="57" xfId="49" applyNumberFormat="1" applyFont="1" applyBorder="1" applyAlignment="1">
      <alignment horizontal="center" vertical="center"/>
      <protection/>
    </xf>
    <xf numFmtId="175" fontId="3" fillId="0" borderId="51" xfId="50" applyNumberFormat="1" applyFont="1" applyBorder="1" applyAlignment="1">
      <alignment horizontal="center" vertical="center"/>
      <protection/>
    </xf>
    <xf numFmtId="175" fontId="14" fillId="0" borderId="61" xfId="49" applyNumberFormat="1" applyFont="1" applyBorder="1" applyAlignment="1">
      <alignment horizontal="center" vertical="center"/>
      <protection/>
    </xf>
    <xf numFmtId="175" fontId="2" fillId="0" borderId="53" xfId="50" applyNumberFormat="1" applyFont="1" applyBorder="1" applyAlignment="1">
      <alignment horizontal="center" vertical="center"/>
      <protection/>
    </xf>
    <xf numFmtId="183" fontId="2" fillId="0" borderId="19" xfId="64" applyNumberFormat="1" applyFont="1" applyBorder="1" applyAlignment="1">
      <alignment horizontal="center" vertical="center"/>
    </xf>
    <xf numFmtId="183" fontId="2" fillId="0" borderId="51" xfId="64" applyNumberFormat="1" applyFont="1" applyBorder="1" applyAlignment="1">
      <alignment horizontal="center" vertical="center"/>
    </xf>
    <xf numFmtId="183" fontId="3" fillId="0" borderId="43" xfId="64" applyNumberFormat="1" applyFont="1" applyBorder="1" applyAlignment="1">
      <alignment horizontal="center" vertical="center"/>
    </xf>
    <xf numFmtId="183" fontId="13" fillId="0" borderId="19" xfId="64" applyNumberFormat="1" applyFont="1" applyBorder="1" applyAlignment="1">
      <alignment horizontal="center" vertical="center"/>
    </xf>
    <xf numFmtId="183" fontId="13" fillId="0" borderId="51" xfId="64" applyNumberFormat="1" applyFont="1" applyBorder="1" applyAlignment="1">
      <alignment horizontal="center" vertical="center"/>
    </xf>
    <xf numFmtId="183" fontId="14" fillId="0" borderId="43" xfId="64" applyNumberFormat="1" applyFont="1" applyBorder="1" applyAlignment="1">
      <alignment horizontal="center" vertical="center"/>
    </xf>
    <xf numFmtId="183" fontId="2" fillId="0" borderId="18" xfId="64" applyNumberFormat="1" applyFont="1" applyBorder="1" applyAlignment="1">
      <alignment horizontal="center" vertical="center"/>
    </xf>
    <xf numFmtId="183" fontId="2" fillId="0" borderId="53" xfId="64" applyNumberFormat="1" applyFont="1" applyBorder="1" applyAlignment="1">
      <alignment horizontal="center" vertical="center"/>
    </xf>
    <xf numFmtId="183" fontId="3" fillId="0" borderId="37" xfId="64" applyNumberFormat="1" applyFont="1" applyBorder="1" applyAlignment="1">
      <alignment horizontal="center" vertical="center"/>
    </xf>
    <xf numFmtId="183" fontId="2" fillId="0" borderId="17" xfId="64" applyNumberFormat="1" applyFont="1" applyBorder="1" applyAlignment="1">
      <alignment horizontal="center" vertical="center"/>
    </xf>
    <xf numFmtId="183" fontId="2" fillId="0" borderId="55" xfId="64" applyNumberFormat="1" applyFont="1" applyBorder="1" applyAlignment="1">
      <alignment horizontal="center" vertical="center"/>
    </xf>
    <xf numFmtId="183" fontId="3" fillId="0" borderId="35" xfId="64" applyNumberFormat="1" applyFont="1" applyBorder="1" applyAlignment="1">
      <alignment horizontal="center" vertical="center"/>
    </xf>
    <xf numFmtId="183" fontId="13" fillId="0" borderId="18" xfId="64" applyNumberFormat="1" applyFont="1" applyBorder="1" applyAlignment="1">
      <alignment horizontal="center" vertical="center"/>
    </xf>
    <xf numFmtId="183" fontId="13" fillId="0" borderId="53" xfId="64" applyNumberFormat="1" applyFont="1" applyBorder="1" applyAlignment="1">
      <alignment horizontal="center" vertical="center"/>
    </xf>
    <xf numFmtId="183" fontId="14" fillId="0" borderId="37" xfId="64" applyNumberFormat="1" applyFont="1" applyBorder="1" applyAlignment="1">
      <alignment horizontal="center" vertical="center"/>
    </xf>
    <xf numFmtId="175" fontId="3" fillId="0" borderId="37" xfId="64" applyNumberFormat="1" applyFont="1" applyBorder="1" applyAlignment="1">
      <alignment horizontal="center" vertical="center"/>
    </xf>
    <xf numFmtId="175" fontId="14" fillId="0" borderId="37" xfId="64" applyNumberFormat="1" applyFont="1" applyBorder="1" applyAlignment="1">
      <alignment horizontal="center" vertical="center"/>
    </xf>
    <xf numFmtId="175" fontId="14" fillId="0" borderId="43" xfId="64" applyNumberFormat="1" applyFont="1" applyBorder="1" applyAlignment="1">
      <alignment horizontal="center" vertical="center"/>
    </xf>
    <xf numFmtId="1" fontId="13" fillId="0" borderId="45" xfId="49" applyNumberFormat="1" applyFont="1" applyBorder="1" applyAlignment="1">
      <alignment horizontal="center" vertical="center"/>
      <protection/>
    </xf>
    <xf numFmtId="1" fontId="13" fillId="0" borderId="41" xfId="49" applyNumberFormat="1" applyFont="1" applyBorder="1" applyAlignment="1">
      <alignment horizontal="center" vertical="center"/>
      <protection/>
    </xf>
    <xf numFmtId="1" fontId="13" fillId="0" borderId="48" xfId="49" applyNumberFormat="1" applyFont="1" applyBorder="1" applyAlignment="1">
      <alignment horizontal="center" vertical="center"/>
      <protection/>
    </xf>
    <xf numFmtId="1" fontId="14" fillId="0" borderId="38" xfId="49" applyNumberFormat="1" applyFont="1" applyBorder="1" applyAlignment="1">
      <alignment horizontal="center" vertical="center"/>
      <protection/>
    </xf>
    <xf numFmtId="1" fontId="14" fillId="0" borderId="49" xfId="49" applyNumberFormat="1" applyFont="1" applyBorder="1" applyAlignment="1">
      <alignment horizontal="center" vertical="center"/>
      <protection/>
    </xf>
    <xf numFmtId="0" fontId="0" fillId="0" borderId="39" xfId="0" applyBorder="1" applyAlignment="1">
      <alignment/>
    </xf>
    <xf numFmtId="0" fontId="0" fillId="0" borderId="39" xfId="0" applyBorder="1" applyAlignment="1">
      <alignment wrapText="1"/>
    </xf>
    <xf numFmtId="0" fontId="0" fillId="0" borderId="39" xfId="0" applyFont="1" applyBorder="1" applyAlignment="1">
      <alignment wrapText="1"/>
    </xf>
    <xf numFmtId="0" fontId="19" fillId="0" borderId="61" xfId="0" applyFont="1" applyBorder="1" applyAlignment="1">
      <alignment horizontal="center"/>
    </xf>
    <xf numFmtId="0" fontId="11" fillId="0" borderId="0" xfId="55" applyFont="1" applyFill="1" applyBorder="1" applyAlignment="1">
      <alignment horizontal="left" vertical="justify"/>
      <protection/>
    </xf>
    <xf numFmtId="0" fontId="2" fillId="0" borderId="72" xfId="0" applyFont="1" applyBorder="1" applyAlignment="1">
      <alignment horizontal="center" textRotation="180"/>
    </xf>
    <xf numFmtId="0" fontId="9" fillId="33" borderId="73" xfId="56" applyFont="1" applyFill="1" applyBorder="1" applyAlignment="1">
      <alignment horizontal="center" vertical="center"/>
      <protection/>
    </xf>
    <xf numFmtId="0" fontId="12" fillId="0" borderId="63" xfId="0" applyFont="1" applyBorder="1" applyAlignment="1">
      <alignment horizontal="center" vertical="center"/>
    </xf>
    <xf numFmtId="0" fontId="11" fillId="0" borderId="7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62" xfId="55" applyFont="1" applyFill="1" applyBorder="1" applyAlignment="1">
      <alignment horizontal="center" vertical="center"/>
      <protection/>
    </xf>
    <xf numFmtId="0" fontId="9" fillId="0" borderId="43" xfId="55" applyFont="1" applyFill="1" applyBorder="1" applyAlignment="1">
      <alignment horizontal="center" vertical="center"/>
      <protection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7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46" xfId="0" applyNumberFormat="1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75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76" xfId="0" applyNumberFormat="1" applyFont="1" applyFill="1" applyBorder="1" applyAlignment="1">
      <alignment horizontal="center" vertical="center" wrapText="1"/>
    </xf>
    <xf numFmtId="0" fontId="17" fillId="34" borderId="70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64" xfId="0" applyFont="1" applyBorder="1" applyAlignment="1">
      <alignment horizontal="center" vertical="center" wrapText="1"/>
    </xf>
    <xf numFmtId="49" fontId="16" fillId="0" borderId="77" xfId="0" applyNumberFormat="1" applyFont="1" applyFill="1" applyBorder="1" applyAlignment="1">
      <alignment horizontal="center" vertical="center" wrapText="1"/>
    </xf>
    <xf numFmtId="49" fontId="16" fillId="0" borderId="54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16" fillId="0" borderId="78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16" fillId="0" borderId="33" xfId="0" applyNumberFormat="1" applyFont="1" applyFill="1" applyBorder="1" applyAlignment="1">
      <alignment horizontal="center" vertical="center" wrapText="1"/>
    </xf>
    <xf numFmtId="49" fontId="16" fillId="0" borderId="44" xfId="0" applyNumberFormat="1" applyFont="1" applyFill="1" applyBorder="1" applyAlignment="1">
      <alignment horizontal="center" vertical="center" wrapText="1"/>
    </xf>
    <xf numFmtId="49" fontId="16" fillId="0" borderId="35" xfId="0" applyNumberFormat="1" applyFont="1" applyFill="1" applyBorder="1" applyAlignment="1">
      <alignment horizontal="center" vertical="center" wrapText="1"/>
    </xf>
    <xf numFmtId="49" fontId="16" fillId="0" borderId="34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6" fillId="0" borderId="79" xfId="0" applyNumberFormat="1" applyFont="1" applyFill="1" applyBorder="1" applyAlignment="1">
      <alignment horizontal="center" vertical="center" wrapText="1"/>
    </xf>
    <xf numFmtId="49" fontId="16" fillId="0" borderId="45" xfId="0" applyNumberFormat="1" applyFont="1" applyFill="1" applyBorder="1" applyAlignment="1">
      <alignment horizontal="center" vertical="center" wrapText="1"/>
    </xf>
    <xf numFmtId="49" fontId="16" fillId="0" borderId="80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49" fontId="16" fillId="0" borderId="43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33" borderId="62" xfId="56" applyFont="1" applyFill="1" applyBorder="1" applyAlignment="1">
      <alignment horizontal="center" vertical="center"/>
      <protection/>
    </xf>
    <xf numFmtId="0" fontId="12" fillId="0" borderId="43" xfId="0" applyFont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center" vertical="center" wrapText="1"/>
    </xf>
    <xf numFmtId="49" fontId="7" fillId="0" borderId="5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 wrapText="1"/>
    </xf>
    <xf numFmtId="49" fontId="16" fillId="0" borderId="81" xfId="0" applyNumberFormat="1" applyFont="1" applyFill="1" applyBorder="1" applyAlignment="1">
      <alignment horizontal="center" vertical="center" wrapText="1"/>
    </xf>
    <xf numFmtId="49" fontId="16" fillId="0" borderId="74" xfId="0" applyNumberFormat="1" applyFont="1" applyFill="1" applyBorder="1" applyAlignment="1">
      <alignment horizontal="center" vertical="center" wrapText="1"/>
    </xf>
    <xf numFmtId="0" fontId="0" fillId="34" borderId="45" xfId="0" applyFont="1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 wrapText="1"/>
    </xf>
    <xf numFmtId="49" fontId="16" fillId="0" borderId="82" xfId="0" applyNumberFormat="1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33" borderId="73" xfId="56" applyFont="1" applyFill="1" applyBorder="1" applyAlignment="1">
      <alignment horizontal="center"/>
      <protection/>
    </xf>
    <xf numFmtId="0" fontId="12" fillId="0" borderId="63" xfId="0" applyFont="1" applyBorder="1" applyAlignment="1">
      <alignment horizontal="center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7" fillId="0" borderId="77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Fill="1" applyBorder="1" applyAlignment="1">
      <alignment horizontal="center" vertical="center" wrapText="1"/>
    </xf>
    <xf numFmtId="49" fontId="7" fillId="0" borderId="84" xfId="0" applyNumberFormat="1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 wrapText="1"/>
    </xf>
    <xf numFmtId="49" fontId="7" fillId="0" borderId="57" xfId="0" applyNumberFormat="1" applyFont="1" applyFill="1" applyBorder="1" applyAlignment="1">
      <alignment horizontal="center" vertical="center" wrapText="1"/>
    </xf>
    <xf numFmtId="49" fontId="16" fillId="0" borderId="84" xfId="0" applyNumberFormat="1" applyFont="1" applyFill="1" applyBorder="1" applyAlignment="1">
      <alignment horizontal="center" vertical="center" wrapText="1"/>
    </xf>
    <xf numFmtId="49" fontId="16" fillId="0" borderId="55" xfId="0" applyNumberFormat="1" applyFont="1" applyFill="1" applyBorder="1" applyAlignment="1">
      <alignment horizontal="center" vertical="center" wrapText="1"/>
    </xf>
    <xf numFmtId="49" fontId="16" fillId="0" borderId="53" xfId="0" applyNumberFormat="1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42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6" fillId="0" borderId="83" xfId="0" applyNumberFormat="1" applyFont="1" applyFill="1" applyBorder="1" applyAlignment="1">
      <alignment horizontal="center" vertical="center" wrapText="1"/>
    </xf>
    <xf numFmtId="0" fontId="0" fillId="34" borderId="80" xfId="0" applyFill="1" applyBorder="1" applyAlignment="1">
      <alignment horizontal="center" vertical="center" wrapText="1"/>
    </xf>
    <xf numFmtId="49" fontId="16" fillId="0" borderId="85" xfId="0" applyNumberFormat="1" applyFont="1" applyFill="1" applyBorder="1" applyAlignment="1">
      <alignment horizontal="center" vertical="center" wrapText="1"/>
    </xf>
    <xf numFmtId="49" fontId="7" fillId="0" borderId="82" xfId="0" applyNumberFormat="1" applyFont="1" applyFill="1" applyBorder="1" applyAlignment="1">
      <alignment horizontal="center" vertical="center" wrapText="1"/>
    </xf>
    <xf numFmtId="49" fontId="7" fillId="0" borderId="75" xfId="0" applyNumberFormat="1" applyFont="1" applyFill="1" applyBorder="1" applyAlignment="1">
      <alignment horizontal="center" vertical="center" wrapText="1"/>
    </xf>
    <xf numFmtId="49" fontId="7" fillId="0" borderId="86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0" fontId="9" fillId="0" borderId="62" xfId="55" applyFont="1" applyFill="1" applyBorder="1" applyAlignment="1">
      <alignment horizontal="center" vertical="center"/>
      <protection/>
    </xf>
    <xf numFmtId="0" fontId="9" fillId="0" borderId="43" xfId="55" applyFont="1" applyFill="1" applyBorder="1" applyAlignment="1">
      <alignment horizontal="center" vertical="center"/>
      <protection/>
    </xf>
    <xf numFmtId="0" fontId="0" fillId="34" borderId="70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8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11" fillId="0" borderId="74" xfId="0" applyFont="1" applyBorder="1" applyAlignment="1">
      <alignment horizontal="center" vertical="center" wrapText="1"/>
    </xf>
    <xf numFmtId="49" fontId="16" fillId="0" borderId="64" xfId="0" applyNumberFormat="1" applyFont="1" applyFill="1" applyBorder="1" applyAlignment="1">
      <alignment horizontal="center" vertical="center" wrapText="1"/>
    </xf>
    <xf numFmtId="49" fontId="16" fillId="0" borderId="73" xfId="0" applyNumberFormat="1" applyFont="1" applyFill="1" applyBorder="1" applyAlignment="1">
      <alignment horizontal="center" vertic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9" fillId="33" borderId="43" xfId="56" applyFont="1" applyFill="1" applyBorder="1" applyAlignment="1">
      <alignment horizontal="center" vertical="center"/>
      <protection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175" fontId="0" fillId="0" borderId="0" xfId="0" applyNumberForma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2009 ВДТБ (8 МБТ+)" xfId="49"/>
    <cellStyle name="Звичайний_Аркуш1" xfId="50"/>
    <cellStyle name="Итог" xfId="51"/>
    <cellStyle name="Контрольная ячейка" xfId="52"/>
    <cellStyle name="Название" xfId="53"/>
    <cellStyle name="Нейтральный" xfId="54"/>
    <cellStyle name="Обычный_tab_tub" xfId="55"/>
    <cellStyle name="Обычный_tabl_tyber_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15.28125" style="0" customWidth="1"/>
    <col min="2" max="2" width="62.28125" style="0" customWidth="1"/>
  </cols>
  <sheetData>
    <row r="1" spans="1:2" ht="37.5" customHeight="1">
      <c r="A1" s="225" t="s">
        <v>66</v>
      </c>
      <c r="B1" s="225"/>
    </row>
    <row r="2" spans="1:2" ht="27" customHeight="1">
      <c r="A2" s="222" t="s">
        <v>52</v>
      </c>
      <c r="B2" s="224" t="s">
        <v>65</v>
      </c>
    </row>
    <row r="3" spans="1:2" ht="25.5">
      <c r="A3" s="222" t="s">
        <v>51</v>
      </c>
      <c r="B3" s="223" t="s">
        <v>67</v>
      </c>
    </row>
    <row r="4" spans="1:2" ht="25.5">
      <c r="A4" s="222" t="s">
        <v>50</v>
      </c>
      <c r="B4" s="223" t="s">
        <v>68</v>
      </c>
    </row>
    <row r="5" spans="1:2" ht="25.5">
      <c r="A5" s="222" t="s">
        <v>49</v>
      </c>
      <c r="B5" s="223" t="s">
        <v>69</v>
      </c>
    </row>
    <row r="6" spans="1:2" ht="25.5">
      <c r="A6" s="222" t="s">
        <v>48</v>
      </c>
      <c r="B6" s="223" t="s">
        <v>70</v>
      </c>
    </row>
    <row r="7" spans="1:2" ht="25.5">
      <c r="A7" s="222" t="s">
        <v>47</v>
      </c>
      <c r="B7" s="223" t="s">
        <v>71</v>
      </c>
    </row>
    <row r="8" spans="1:2" ht="25.5">
      <c r="A8" s="222" t="s">
        <v>46</v>
      </c>
      <c r="B8" s="223" t="s">
        <v>72</v>
      </c>
    </row>
    <row r="9" spans="1:2" ht="25.5">
      <c r="A9" s="222" t="s">
        <v>45</v>
      </c>
      <c r="B9" s="223" t="s">
        <v>73</v>
      </c>
    </row>
    <row r="10" spans="1:2" ht="25.5">
      <c r="A10" s="222" t="s">
        <v>44</v>
      </c>
      <c r="B10" s="223" t="s">
        <v>74</v>
      </c>
    </row>
    <row r="11" spans="1:2" ht="25.5">
      <c r="A11" s="222" t="s">
        <v>43</v>
      </c>
      <c r="B11" s="223" t="s">
        <v>75</v>
      </c>
    </row>
    <row r="12" spans="1:2" ht="25.5">
      <c r="A12" s="222" t="s">
        <v>42</v>
      </c>
      <c r="B12" s="223" t="s">
        <v>76</v>
      </c>
    </row>
    <row r="13" spans="1:2" ht="25.5">
      <c r="A13" s="222" t="s">
        <v>41</v>
      </c>
      <c r="B13" s="223" t="s">
        <v>77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38"/>
  <sheetViews>
    <sheetView zoomScale="80" zoomScaleNormal="80" zoomScalePageLayoutView="0" workbookViewId="0" topLeftCell="A1">
      <selection activeCell="B2" sqref="B2:V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bestFit="1" customWidth="1"/>
    <col min="4" max="4" width="10.7109375" style="0" customWidth="1"/>
    <col min="5" max="22" width="6.8515625" style="0" customWidth="1"/>
  </cols>
  <sheetData>
    <row r="1" spans="17:22" ht="15.75">
      <c r="Q1" s="264"/>
      <c r="R1" s="264"/>
      <c r="U1" s="319" t="s">
        <v>44</v>
      </c>
      <c r="V1" s="320"/>
    </row>
    <row r="2" spans="2:22" ht="16.5" thickBot="1">
      <c r="B2" s="252" t="s">
        <v>86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2:24" ht="28.5" customHeight="1" thickBot="1">
      <c r="B3" s="253" t="s">
        <v>0</v>
      </c>
      <c r="C3" s="256" t="s">
        <v>27</v>
      </c>
      <c r="D3" s="290" t="s">
        <v>56</v>
      </c>
      <c r="E3" s="290"/>
      <c r="F3" s="290"/>
      <c r="G3" s="265" t="s">
        <v>30</v>
      </c>
      <c r="H3" s="265"/>
      <c r="I3" s="265"/>
      <c r="J3" s="321"/>
      <c r="K3" s="234" t="s">
        <v>31</v>
      </c>
      <c r="L3" s="240"/>
      <c r="M3" s="289" t="s">
        <v>32</v>
      </c>
      <c r="N3" s="290"/>
      <c r="O3" s="290"/>
      <c r="P3" s="308"/>
      <c r="Q3" s="242" t="s">
        <v>33</v>
      </c>
      <c r="R3" s="235"/>
      <c r="S3" s="242" t="s">
        <v>34</v>
      </c>
      <c r="T3" s="240"/>
      <c r="U3" s="234" t="s">
        <v>35</v>
      </c>
      <c r="V3" s="235"/>
      <c r="X3" s="330" t="s">
        <v>59</v>
      </c>
    </row>
    <row r="4" spans="2:24" ht="12.75">
      <c r="B4" s="254"/>
      <c r="C4" s="257"/>
      <c r="D4" s="245" t="s">
        <v>55</v>
      </c>
      <c r="E4" s="234" t="s">
        <v>58</v>
      </c>
      <c r="F4" s="235"/>
      <c r="G4" s="234" t="s">
        <v>36</v>
      </c>
      <c r="H4" s="240"/>
      <c r="I4" s="234" t="s">
        <v>37</v>
      </c>
      <c r="J4" s="235"/>
      <c r="K4" s="243"/>
      <c r="L4" s="241"/>
      <c r="M4" s="234" t="s">
        <v>53</v>
      </c>
      <c r="N4" s="238"/>
      <c r="O4" s="238" t="s">
        <v>54</v>
      </c>
      <c r="P4" s="235"/>
      <c r="Q4" s="243"/>
      <c r="R4" s="237"/>
      <c r="S4" s="243"/>
      <c r="T4" s="241"/>
      <c r="U4" s="236"/>
      <c r="V4" s="237"/>
      <c r="X4" s="331"/>
    </row>
    <row r="5" spans="2:24" ht="12.75">
      <c r="B5" s="254"/>
      <c r="C5" s="257"/>
      <c r="D5" s="246"/>
      <c r="E5" s="236"/>
      <c r="F5" s="237"/>
      <c r="G5" s="236"/>
      <c r="H5" s="241"/>
      <c r="I5" s="236"/>
      <c r="J5" s="237"/>
      <c r="K5" s="243"/>
      <c r="L5" s="241"/>
      <c r="M5" s="236"/>
      <c r="N5" s="239"/>
      <c r="O5" s="239"/>
      <c r="P5" s="237"/>
      <c r="Q5" s="243"/>
      <c r="R5" s="237"/>
      <c r="S5" s="243"/>
      <c r="T5" s="241"/>
      <c r="U5" s="236"/>
      <c r="V5" s="237"/>
      <c r="X5" s="331"/>
    </row>
    <row r="6" spans="2:24" ht="12.75">
      <c r="B6" s="254"/>
      <c r="C6" s="257"/>
      <c r="D6" s="246"/>
      <c r="E6" s="236"/>
      <c r="F6" s="237"/>
      <c r="G6" s="236"/>
      <c r="H6" s="241"/>
      <c r="I6" s="236"/>
      <c r="J6" s="237"/>
      <c r="K6" s="243"/>
      <c r="L6" s="241"/>
      <c r="M6" s="236"/>
      <c r="N6" s="239"/>
      <c r="O6" s="239"/>
      <c r="P6" s="237"/>
      <c r="Q6" s="243"/>
      <c r="R6" s="237"/>
      <c r="S6" s="243"/>
      <c r="T6" s="241"/>
      <c r="U6" s="236"/>
      <c r="V6" s="237"/>
      <c r="X6" s="331"/>
    </row>
    <row r="7" spans="2:24" ht="13.5" thickBot="1">
      <c r="B7" s="255"/>
      <c r="C7" s="258"/>
      <c r="D7" s="247"/>
      <c r="E7" s="40" t="s">
        <v>38</v>
      </c>
      <c r="F7" s="37" t="s">
        <v>29</v>
      </c>
      <c r="G7" s="40" t="s">
        <v>38</v>
      </c>
      <c r="H7" s="41" t="s">
        <v>29</v>
      </c>
      <c r="I7" s="40" t="s">
        <v>38</v>
      </c>
      <c r="J7" s="37" t="s">
        <v>29</v>
      </c>
      <c r="K7" s="35" t="s">
        <v>38</v>
      </c>
      <c r="L7" s="41" t="s">
        <v>29</v>
      </c>
      <c r="M7" s="40" t="s">
        <v>38</v>
      </c>
      <c r="N7" s="36" t="s">
        <v>29</v>
      </c>
      <c r="O7" s="36" t="s">
        <v>38</v>
      </c>
      <c r="P7" s="37" t="s">
        <v>29</v>
      </c>
      <c r="Q7" s="35" t="s">
        <v>38</v>
      </c>
      <c r="R7" s="37" t="s">
        <v>29</v>
      </c>
      <c r="S7" s="35" t="s">
        <v>38</v>
      </c>
      <c r="T7" s="41" t="s">
        <v>29</v>
      </c>
      <c r="U7" s="40" t="s">
        <v>38</v>
      </c>
      <c r="V7" s="37" t="s">
        <v>29</v>
      </c>
      <c r="X7" s="332"/>
    </row>
    <row r="8" spans="2:26" ht="15.75">
      <c r="B8" s="2">
        <v>1</v>
      </c>
      <c r="C8" s="26" t="s">
        <v>2</v>
      </c>
      <c r="D8" s="109">
        <f>E8+G8+I8+K8+M8+O8+Q8+S8+U8</f>
        <v>59</v>
      </c>
      <c r="E8" s="42">
        <v>35</v>
      </c>
      <c r="F8" s="43">
        <f aca="true" t="shared" si="0" ref="F8:F36">E8/D8*100</f>
        <v>59.32203389830508</v>
      </c>
      <c r="G8" s="15">
        <v>5</v>
      </c>
      <c r="H8" s="30">
        <f aca="true" t="shared" si="1" ref="H8:H36">G8/X8*100</f>
        <v>20.833333333333336</v>
      </c>
      <c r="I8" s="51">
        <v>11</v>
      </c>
      <c r="J8" s="18">
        <f aca="true" t="shared" si="2" ref="J8:J36">I8/X8*100</f>
        <v>45.83333333333333</v>
      </c>
      <c r="K8" s="87">
        <v>3</v>
      </c>
      <c r="L8" s="83">
        <f aca="true" t="shared" si="3" ref="L8:L36">K8/X8*100</f>
        <v>12.5</v>
      </c>
      <c r="M8" s="42">
        <v>2</v>
      </c>
      <c r="N8" s="17">
        <f aca="true" t="shared" si="4" ref="N8:N36">M8/X8*100</f>
        <v>8.333333333333332</v>
      </c>
      <c r="O8" s="56">
        <v>0</v>
      </c>
      <c r="P8" s="43">
        <f aca="true" t="shared" si="5" ref="P8:P36">O8/X8*100</f>
        <v>0</v>
      </c>
      <c r="Q8" s="42">
        <v>3</v>
      </c>
      <c r="R8" s="18">
        <f aca="true" t="shared" si="6" ref="R8:R36">Q8/X8*100</f>
        <v>12.5</v>
      </c>
      <c r="S8" s="87">
        <v>0</v>
      </c>
      <c r="T8" s="30">
        <f aca="true" t="shared" si="7" ref="T8:T36">S8/X8*100</f>
        <v>0</v>
      </c>
      <c r="U8" s="51">
        <v>0</v>
      </c>
      <c r="V8" s="18">
        <f aca="true" t="shared" si="8" ref="V8:V36">U8/X8*100</f>
        <v>0</v>
      </c>
      <c r="X8" s="81">
        <f>D8-E8</f>
        <v>24</v>
      </c>
      <c r="Z8" s="24"/>
    </row>
    <row r="9" spans="2:26" ht="15.75">
      <c r="B9" s="3">
        <v>2</v>
      </c>
      <c r="C9" s="26" t="s">
        <v>3</v>
      </c>
      <c r="D9" s="110">
        <f aca="true" t="shared" si="9" ref="D9:D34">E9+G9+I9+K9+M9+O9+Q9+S9+U9</f>
        <v>75</v>
      </c>
      <c r="E9" s="62">
        <v>39</v>
      </c>
      <c r="F9" s="64">
        <f t="shared" si="0"/>
        <v>52</v>
      </c>
      <c r="G9" s="3">
        <v>8</v>
      </c>
      <c r="H9" s="93">
        <f t="shared" si="1"/>
        <v>22.22222222222222</v>
      </c>
      <c r="I9" s="59">
        <v>13</v>
      </c>
      <c r="J9" s="60">
        <f t="shared" si="2"/>
        <v>36.11111111111111</v>
      </c>
      <c r="K9" s="92">
        <v>5</v>
      </c>
      <c r="L9" s="91">
        <f t="shared" si="3"/>
        <v>13.88888888888889</v>
      </c>
      <c r="M9" s="62">
        <v>2</v>
      </c>
      <c r="N9" s="90">
        <f t="shared" si="4"/>
        <v>5.555555555555555</v>
      </c>
      <c r="O9" s="69">
        <v>0</v>
      </c>
      <c r="P9" s="64">
        <f t="shared" si="5"/>
        <v>0</v>
      </c>
      <c r="Q9" s="62">
        <v>8</v>
      </c>
      <c r="R9" s="60">
        <f t="shared" si="6"/>
        <v>22.22222222222222</v>
      </c>
      <c r="S9" s="92">
        <v>0</v>
      </c>
      <c r="T9" s="93">
        <f t="shared" si="7"/>
        <v>0</v>
      </c>
      <c r="U9" s="59">
        <v>0</v>
      </c>
      <c r="V9" s="60">
        <f t="shared" si="8"/>
        <v>0</v>
      </c>
      <c r="X9" s="81">
        <f aca="true" t="shared" si="10" ref="X9:X32">D9-E9</f>
        <v>36</v>
      </c>
      <c r="Z9" s="24"/>
    </row>
    <row r="10" spans="2:26" ht="15.75">
      <c r="B10" s="3">
        <v>3</v>
      </c>
      <c r="C10" s="26" t="s">
        <v>4</v>
      </c>
      <c r="D10" s="110">
        <f t="shared" si="9"/>
        <v>167</v>
      </c>
      <c r="E10" s="62">
        <v>111</v>
      </c>
      <c r="F10" s="64">
        <f t="shared" si="0"/>
        <v>66.46706586826348</v>
      </c>
      <c r="G10" s="3">
        <v>13</v>
      </c>
      <c r="H10" s="93">
        <f t="shared" si="1"/>
        <v>23.214285714285715</v>
      </c>
      <c r="I10" s="59">
        <v>13</v>
      </c>
      <c r="J10" s="60">
        <f t="shared" si="2"/>
        <v>23.214285714285715</v>
      </c>
      <c r="K10" s="92">
        <v>8</v>
      </c>
      <c r="L10" s="91">
        <f t="shared" si="3"/>
        <v>14.285714285714285</v>
      </c>
      <c r="M10" s="62">
        <v>10</v>
      </c>
      <c r="N10" s="90">
        <f t="shared" si="4"/>
        <v>17.857142857142858</v>
      </c>
      <c r="O10" s="69">
        <v>1</v>
      </c>
      <c r="P10" s="64">
        <f t="shared" si="5"/>
        <v>1.7857142857142856</v>
      </c>
      <c r="Q10" s="62">
        <v>11</v>
      </c>
      <c r="R10" s="60">
        <f t="shared" si="6"/>
        <v>19.642857142857142</v>
      </c>
      <c r="S10" s="92">
        <v>0</v>
      </c>
      <c r="T10" s="93">
        <f t="shared" si="7"/>
        <v>0</v>
      </c>
      <c r="U10" s="59">
        <v>0</v>
      </c>
      <c r="V10" s="60">
        <f t="shared" si="8"/>
        <v>0</v>
      </c>
      <c r="X10" s="81">
        <f t="shared" si="10"/>
        <v>56</v>
      </c>
      <c r="Z10" s="24"/>
    </row>
    <row r="11" spans="2:26" ht="15.75">
      <c r="B11" s="3">
        <v>4</v>
      </c>
      <c r="C11" s="26" t="s">
        <v>5</v>
      </c>
      <c r="D11" s="110">
        <f t="shared" si="9"/>
        <v>97</v>
      </c>
      <c r="E11" s="62">
        <v>63</v>
      </c>
      <c r="F11" s="64">
        <f t="shared" si="0"/>
        <v>64.94845360824742</v>
      </c>
      <c r="G11" s="3">
        <v>20</v>
      </c>
      <c r="H11" s="93">
        <f t="shared" si="1"/>
        <v>58.82352941176471</v>
      </c>
      <c r="I11" s="59">
        <v>1</v>
      </c>
      <c r="J11" s="60">
        <f t="shared" si="2"/>
        <v>2.941176470588235</v>
      </c>
      <c r="K11" s="92">
        <v>6</v>
      </c>
      <c r="L11" s="91">
        <f t="shared" si="3"/>
        <v>17.647058823529413</v>
      </c>
      <c r="M11" s="62">
        <v>3</v>
      </c>
      <c r="N11" s="90">
        <f t="shared" si="4"/>
        <v>8.823529411764707</v>
      </c>
      <c r="O11" s="69">
        <v>0</v>
      </c>
      <c r="P11" s="64">
        <f t="shared" si="5"/>
        <v>0</v>
      </c>
      <c r="Q11" s="62">
        <v>4</v>
      </c>
      <c r="R11" s="60">
        <f t="shared" si="6"/>
        <v>11.76470588235294</v>
      </c>
      <c r="S11" s="92">
        <v>0</v>
      </c>
      <c r="T11" s="93">
        <f t="shared" si="7"/>
        <v>0</v>
      </c>
      <c r="U11" s="59">
        <v>0</v>
      </c>
      <c r="V11" s="60">
        <f t="shared" si="8"/>
        <v>0</v>
      </c>
      <c r="X11" s="81">
        <f t="shared" si="10"/>
        <v>34</v>
      </c>
      <c r="Z11" s="24"/>
    </row>
    <row r="12" spans="2:26" ht="15.75">
      <c r="B12" s="3">
        <v>5</v>
      </c>
      <c r="C12" s="26" t="s">
        <v>6</v>
      </c>
      <c r="D12" s="110">
        <f t="shared" si="9"/>
        <v>64</v>
      </c>
      <c r="E12" s="62">
        <v>31</v>
      </c>
      <c r="F12" s="64">
        <f t="shared" si="0"/>
        <v>48.4375</v>
      </c>
      <c r="G12" s="3">
        <v>16</v>
      </c>
      <c r="H12" s="93">
        <f t="shared" si="1"/>
        <v>48.484848484848484</v>
      </c>
      <c r="I12" s="59">
        <v>3</v>
      </c>
      <c r="J12" s="60">
        <f t="shared" si="2"/>
        <v>9.090909090909092</v>
      </c>
      <c r="K12" s="92">
        <v>5</v>
      </c>
      <c r="L12" s="91">
        <f t="shared" si="3"/>
        <v>15.151515151515152</v>
      </c>
      <c r="M12" s="62">
        <v>5</v>
      </c>
      <c r="N12" s="90">
        <f t="shared" si="4"/>
        <v>15.151515151515152</v>
      </c>
      <c r="O12" s="69">
        <v>0</v>
      </c>
      <c r="P12" s="64">
        <f t="shared" si="5"/>
        <v>0</v>
      </c>
      <c r="Q12" s="62">
        <v>4</v>
      </c>
      <c r="R12" s="60">
        <f t="shared" si="6"/>
        <v>12.121212121212121</v>
      </c>
      <c r="S12" s="92">
        <v>0</v>
      </c>
      <c r="T12" s="93">
        <f t="shared" si="7"/>
        <v>0</v>
      </c>
      <c r="U12" s="59">
        <v>0</v>
      </c>
      <c r="V12" s="60">
        <f t="shared" si="8"/>
        <v>0</v>
      </c>
      <c r="X12" s="81">
        <f t="shared" si="10"/>
        <v>33</v>
      </c>
      <c r="Z12" s="24"/>
    </row>
    <row r="13" spans="2:26" ht="15.75">
      <c r="B13" s="3">
        <v>6</v>
      </c>
      <c r="C13" s="26" t="s">
        <v>7</v>
      </c>
      <c r="D13" s="110">
        <f t="shared" si="9"/>
        <v>59</v>
      </c>
      <c r="E13" s="62">
        <v>31</v>
      </c>
      <c r="F13" s="64">
        <f t="shared" si="0"/>
        <v>52.54237288135594</v>
      </c>
      <c r="G13" s="3">
        <v>15</v>
      </c>
      <c r="H13" s="93">
        <f t="shared" si="1"/>
        <v>53.57142857142857</v>
      </c>
      <c r="I13" s="59">
        <v>0</v>
      </c>
      <c r="J13" s="60">
        <f t="shared" si="2"/>
        <v>0</v>
      </c>
      <c r="K13" s="92">
        <v>2</v>
      </c>
      <c r="L13" s="91">
        <f t="shared" si="3"/>
        <v>7.142857142857142</v>
      </c>
      <c r="M13" s="62">
        <v>1</v>
      </c>
      <c r="N13" s="90">
        <f t="shared" si="4"/>
        <v>3.571428571428571</v>
      </c>
      <c r="O13" s="69">
        <v>0</v>
      </c>
      <c r="P13" s="64">
        <f t="shared" si="5"/>
        <v>0</v>
      </c>
      <c r="Q13" s="62">
        <v>10</v>
      </c>
      <c r="R13" s="60">
        <f t="shared" si="6"/>
        <v>35.714285714285715</v>
      </c>
      <c r="S13" s="92">
        <v>0</v>
      </c>
      <c r="T13" s="93">
        <f t="shared" si="7"/>
        <v>0</v>
      </c>
      <c r="U13" s="59">
        <v>0</v>
      </c>
      <c r="V13" s="60">
        <f t="shared" si="8"/>
        <v>0</v>
      </c>
      <c r="X13" s="81">
        <f t="shared" si="10"/>
        <v>28</v>
      </c>
      <c r="Z13" s="24"/>
    </row>
    <row r="14" spans="2:26" ht="15.75">
      <c r="B14" s="3">
        <v>7</v>
      </c>
      <c r="C14" s="26" t="s">
        <v>8</v>
      </c>
      <c r="D14" s="110">
        <f t="shared" si="9"/>
        <v>86</v>
      </c>
      <c r="E14" s="62">
        <v>66</v>
      </c>
      <c r="F14" s="64">
        <f t="shared" si="0"/>
        <v>76.74418604651163</v>
      </c>
      <c r="G14" s="3">
        <v>8</v>
      </c>
      <c r="H14" s="93">
        <f t="shared" si="1"/>
        <v>40</v>
      </c>
      <c r="I14" s="59">
        <v>5</v>
      </c>
      <c r="J14" s="60">
        <f t="shared" si="2"/>
        <v>25</v>
      </c>
      <c r="K14" s="92">
        <v>2</v>
      </c>
      <c r="L14" s="91">
        <f t="shared" si="3"/>
        <v>10</v>
      </c>
      <c r="M14" s="62">
        <v>4</v>
      </c>
      <c r="N14" s="90">
        <f t="shared" si="4"/>
        <v>20</v>
      </c>
      <c r="O14" s="69">
        <v>0</v>
      </c>
      <c r="P14" s="64">
        <f t="shared" si="5"/>
        <v>0</v>
      </c>
      <c r="Q14" s="62">
        <v>1</v>
      </c>
      <c r="R14" s="60">
        <f t="shared" si="6"/>
        <v>5</v>
      </c>
      <c r="S14" s="92">
        <v>0</v>
      </c>
      <c r="T14" s="93">
        <f t="shared" si="7"/>
        <v>0</v>
      </c>
      <c r="U14" s="59">
        <v>0</v>
      </c>
      <c r="V14" s="60">
        <f t="shared" si="8"/>
        <v>0</v>
      </c>
      <c r="X14" s="81">
        <f t="shared" si="10"/>
        <v>20</v>
      </c>
      <c r="Z14" s="24"/>
    </row>
    <row r="15" spans="2:26" ht="15.75">
      <c r="B15" s="3">
        <v>8</v>
      </c>
      <c r="C15" s="26" t="s">
        <v>9</v>
      </c>
      <c r="D15" s="110">
        <f t="shared" si="9"/>
        <v>67</v>
      </c>
      <c r="E15" s="62">
        <v>26</v>
      </c>
      <c r="F15" s="64">
        <f t="shared" si="0"/>
        <v>38.80597014925373</v>
      </c>
      <c r="G15" s="3">
        <v>17</v>
      </c>
      <c r="H15" s="93">
        <f t="shared" si="1"/>
        <v>41.46341463414634</v>
      </c>
      <c r="I15" s="59">
        <v>2</v>
      </c>
      <c r="J15" s="60">
        <f t="shared" si="2"/>
        <v>4.878048780487805</v>
      </c>
      <c r="K15" s="92">
        <v>7</v>
      </c>
      <c r="L15" s="91">
        <f t="shared" si="3"/>
        <v>17.073170731707318</v>
      </c>
      <c r="M15" s="62">
        <v>5</v>
      </c>
      <c r="N15" s="90">
        <f t="shared" si="4"/>
        <v>12.195121951219512</v>
      </c>
      <c r="O15" s="69">
        <v>8</v>
      </c>
      <c r="P15" s="64">
        <f t="shared" si="5"/>
        <v>19.51219512195122</v>
      </c>
      <c r="Q15" s="62">
        <v>2</v>
      </c>
      <c r="R15" s="60">
        <f t="shared" si="6"/>
        <v>4.878048780487805</v>
      </c>
      <c r="S15" s="92">
        <v>0</v>
      </c>
      <c r="T15" s="93">
        <f t="shared" si="7"/>
        <v>0</v>
      </c>
      <c r="U15" s="59">
        <v>0</v>
      </c>
      <c r="V15" s="60">
        <f t="shared" si="8"/>
        <v>0</v>
      </c>
      <c r="X15" s="81">
        <f t="shared" si="10"/>
        <v>41</v>
      </c>
      <c r="Z15" s="24"/>
    </row>
    <row r="16" spans="2:26" ht="15.75">
      <c r="B16" s="3">
        <v>9</v>
      </c>
      <c r="C16" s="26" t="s">
        <v>10</v>
      </c>
      <c r="D16" s="110">
        <f t="shared" si="9"/>
        <v>72</v>
      </c>
      <c r="E16" s="62">
        <v>46</v>
      </c>
      <c r="F16" s="64">
        <f t="shared" si="0"/>
        <v>63.888888888888886</v>
      </c>
      <c r="G16" s="3">
        <v>8</v>
      </c>
      <c r="H16" s="93">
        <f t="shared" si="1"/>
        <v>30.76923076923077</v>
      </c>
      <c r="I16" s="59">
        <v>11</v>
      </c>
      <c r="J16" s="60">
        <f t="shared" si="2"/>
        <v>42.30769230769231</v>
      </c>
      <c r="K16" s="92">
        <v>4</v>
      </c>
      <c r="L16" s="91">
        <f t="shared" si="3"/>
        <v>15.384615384615385</v>
      </c>
      <c r="M16" s="62">
        <v>2</v>
      </c>
      <c r="N16" s="90">
        <f t="shared" si="4"/>
        <v>7.6923076923076925</v>
      </c>
      <c r="O16" s="69">
        <v>1</v>
      </c>
      <c r="P16" s="64">
        <f t="shared" si="5"/>
        <v>3.8461538461538463</v>
      </c>
      <c r="Q16" s="62">
        <v>0</v>
      </c>
      <c r="R16" s="60">
        <f t="shared" si="6"/>
        <v>0</v>
      </c>
      <c r="S16" s="92">
        <v>0</v>
      </c>
      <c r="T16" s="93">
        <f t="shared" si="7"/>
        <v>0</v>
      </c>
      <c r="U16" s="59">
        <v>0</v>
      </c>
      <c r="V16" s="60">
        <f t="shared" si="8"/>
        <v>0</v>
      </c>
      <c r="X16" s="81">
        <f t="shared" si="10"/>
        <v>26</v>
      </c>
      <c r="Z16" s="24"/>
    </row>
    <row r="17" spans="2:26" ht="15.75">
      <c r="B17" s="3">
        <v>10</v>
      </c>
      <c r="C17" s="26" t="s">
        <v>11</v>
      </c>
      <c r="D17" s="110">
        <f t="shared" si="9"/>
        <v>23</v>
      </c>
      <c r="E17" s="62">
        <v>18</v>
      </c>
      <c r="F17" s="64">
        <f t="shared" si="0"/>
        <v>78.26086956521739</v>
      </c>
      <c r="G17" s="3">
        <v>1</v>
      </c>
      <c r="H17" s="93">
        <f t="shared" si="1"/>
        <v>20</v>
      </c>
      <c r="I17" s="59">
        <v>3</v>
      </c>
      <c r="J17" s="60">
        <f t="shared" si="2"/>
        <v>60</v>
      </c>
      <c r="K17" s="92">
        <v>1</v>
      </c>
      <c r="L17" s="91">
        <f t="shared" si="3"/>
        <v>20</v>
      </c>
      <c r="M17" s="62">
        <v>0</v>
      </c>
      <c r="N17" s="90">
        <f t="shared" si="4"/>
        <v>0</v>
      </c>
      <c r="O17" s="69">
        <v>0</v>
      </c>
      <c r="P17" s="64">
        <f t="shared" si="5"/>
        <v>0</v>
      </c>
      <c r="Q17" s="62">
        <v>0</v>
      </c>
      <c r="R17" s="60">
        <f t="shared" si="6"/>
        <v>0</v>
      </c>
      <c r="S17" s="92">
        <v>0</v>
      </c>
      <c r="T17" s="93">
        <f t="shared" si="7"/>
        <v>0</v>
      </c>
      <c r="U17" s="59">
        <v>0</v>
      </c>
      <c r="V17" s="60">
        <f t="shared" si="8"/>
        <v>0</v>
      </c>
      <c r="X17" s="81">
        <f t="shared" si="10"/>
        <v>5</v>
      </c>
      <c r="Z17" s="24"/>
    </row>
    <row r="18" spans="2:26" ht="15.75">
      <c r="B18" s="3">
        <v>11</v>
      </c>
      <c r="C18" s="26" t="s">
        <v>12</v>
      </c>
      <c r="D18" s="110">
        <f t="shared" si="9"/>
        <v>43</v>
      </c>
      <c r="E18" s="62">
        <v>34</v>
      </c>
      <c r="F18" s="64">
        <f t="shared" si="0"/>
        <v>79.06976744186046</v>
      </c>
      <c r="G18" s="3">
        <v>0</v>
      </c>
      <c r="H18" s="93">
        <f t="shared" si="1"/>
        <v>0</v>
      </c>
      <c r="I18" s="59">
        <v>2</v>
      </c>
      <c r="J18" s="60">
        <f t="shared" si="2"/>
        <v>22.22222222222222</v>
      </c>
      <c r="K18" s="92">
        <v>1</v>
      </c>
      <c r="L18" s="91">
        <f t="shared" si="3"/>
        <v>11.11111111111111</v>
      </c>
      <c r="M18" s="62">
        <v>4</v>
      </c>
      <c r="N18" s="90">
        <f t="shared" si="4"/>
        <v>44.44444444444444</v>
      </c>
      <c r="O18" s="69">
        <v>0</v>
      </c>
      <c r="P18" s="64">
        <f t="shared" si="5"/>
        <v>0</v>
      </c>
      <c r="Q18" s="62">
        <v>2</v>
      </c>
      <c r="R18" s="60">
        <f t="shared" si="6"/>
        <v>22.22222222222222</v>
      </c>
      <c r="S18" s="92">
        <v>0</v>
      </c>
      <c r="T18" s="93">
        <f t="shared" si="7"/>
        <v>0</v>
      </c>
      <c r="U18" s="59">
        <v>0</v>
      </c>
      <c r="V18" s="60">
        <f t="shared" si="8"/>
        <v>0</v>
      </c>
      <c r="X18" s="81">
        <f t="shared" si="10"/>
        <v>9</v>
      </c>
      <c r="Z18" s="24"/>
    </row>
    <row r="19" spans="2:26" ht="15.75">
      <c r="B19" s="3">
        <v>12</v>
      </c>
      <c r="C19" s="26" t="s">
        <v>13</v>
      </c>
      <c r="D19" s="110">
        <f t="shared" si="9"/>
        <v>160</v>
      </c>
      <c r="E19" s="62">
        <v>69</v>
      </c>
      <c r="F19" s="64">
        <f t="shared" si="0"/>
        <v>43.125</v>
      </c>
      <c r="G19" s="3">
        <v>33</v>
      </c>
      <c r="H19" s="93">
        <f t="shared" si="1"/>
        <v>36.26373626373626</v>
      </c>
      <c r="I19" s="59">
        <v>27</v>
      </c>
      <c r="J19" s="60">
        <f t="shared" si="2"/>
        <v>29.67032967032967</v>
      </c>
      <c r="K19" s="92">
        <v>18</v>
      </c>
      <c r="L19" s="91">
        <f t="shared" si="3"/>
        <v>19.78021978021978</v>
      </c>
      <c r="M19" s="62">
        <v>6</v>
      </c>
      <c r="N19" s="90">
        <f t="shared" si="4"/>
        <v>6.593406593406594</v>
      </c>
      <c r="O19" s="69">
        <v>2</v>
      </c>
      <c r="P19" s="64">
        <f t="shared" si="5"/>
        <v>2.197802197802198</v>
      </c>
      <c r="Q19" s="62">
        <v>5</v>
      </c>
      <c r="R19" s="60">
        <f t="shared" si="6"/>
        <v>5.4945054945054945</v>
      </c>
      <c r="S19" s="92">
        <v>0</v>
      </c>
      <c r="T19" s="93">
        <f t="shared" si="7"/>
        <v>0</v>
      </c>
      <c r="U19" s="59">
        <v>0</v>
      </c>
      <c r="V19" s="60">
        <f t="shared" si="8"/>
        <v>0</v>
      </c>
      <c r="X19" s="81">
        <f t="shared" si="10"/>
        <v>91</v>
      </c>
      <c r="Z19" s="24"/>
    </row>
    <row r="20" spans="2:26" ht="15.75">
      <c r="B20" s="3">
        <v>13</v>
      </c>
      <c r="C20" s="26" t="s">
        <v>14</v>
      </c>
      <c r="D20" s="110">
        <f t="shared" si="9"/>
        <v>57</v>
      </c>
      <c r="E20" s="62">
        <v>39</v>
      </c>
      <c r="F20" s="64">
        <f t="shared" si="0"/>
        <v>68.42105263157895</v>
      </c>
      <c r="G20" s="3">
        <v>7</v>
      </c>
      <c r="H20" s="93">
        <f t="shared" si="1"/>
        <v>38.88888888888889</v>
      </c>
      <c r="I20" s="59">
        <v>8</v>
      </c>
      <c r="J20" s="60">
        <f t="shared" si="2"/>
        <v>44.44444444444444</v>
      </c>
      <c r="K20" s="92">
        <v>3</v>
      </c>
      <c r="L20" s="91">
        <f t="shared" si="3"/>
        <v>16.666666666666664</v>
      </c>
      <c r="M20" s="62">
        <v>0</v>
      </c>
      <c r="N20" s="90">
        <f t="shared" si="4"/>
        <v>0</v>
      </c>
      <c r="O20" s="69">
        <v>0</v>
      </c>
      <c r="P20" s="64">
        <f t="shared" si="5"/>
        <v>0</v>
      </c>
      <c r="Q20" s="62">
        <v>0</v>
      </c>
      <c r="R20" s="60">
        <f t="shared" si="6"/>
        <v>0</v>
      </c>
      <c r="S20" s="92">
        <v>0</v>
      </c>
      <c r="T20" s="93">
        <f t="shared" si="7"/>
        <v>0</v>
      </c>
      <c r="U20" s="59">
        <v>0</v>
      </c>
      <c r="V20" s="60">
        <f t="shared" si="8"/>
        <v>0</v>
      </c>
      <c r="X20" s="81">
        <f t="shared" si="10"/>
        <v>18</v>
      </c>
      <c r="Z20" s="24"/>
    </row>
    <row r="21" spans="2:26" ht="15.75">
      <c r="B21" s="3">
        <v>14</v>
      </c>
      <c r="C21" s="26" t="s">
        <v>15</v>
      </c>
      <c r="D21" s="110">
        <f t="shared" si="9"/>
        <v>143</v>
      </c>
      <c r="E21" s="62">
        <v>76</v>
      </c>
      <c r="F21" s="64">
        <f t="shared" si="0"/>
        <v>53.14685314685315</v>
      </c>
      <c r="G21" s="3">
        <v>31</v>
      </c>
      <c r="H21" s="93">
        <f t="shared" si="1"/>
        <v>46.26865671641791</v>
      </c>
      <c r="I21" s="59">
        <v>0</v>
      </c>
      <c r="J21" s="60">
        <f t="shared" si="2"/>
        <v>0</v>
      </c>
      <c r="K21" s="92">
        <v>17</v>
      </c>
      <c r="L21" s="91">
        <f t="shared" si="3"/>
        <v>25.37313432835821</v>
      </c>
      <c r="M21" s="62">
        <v>4</v>
      </c>
      <c r="N21" s="90">
        <f t="shared" si="4"/>
        <v>5.970149253731343</v>
      </c>
      <c r="O21" s="69">
        <v>1</v>
      </c>
      <c r="P21" s="64">
        <f t="shared" si="5"/>
        <v>1.4925373134328357</v>
      </c>
      <c r="Q21" s="62">
        <v>14</v>
      </c>
      <c r="R21" s="60">
        <f t="shared" si="6"/>
        <v>20.8955223880597</v>
      </c>
      <c r="S21" s="92">
        <v>0</v>
      </c>
      <c r="T21" s="93">
        <f t="shared" si="7"/>
        <v>0</v>
      </c>
      <c r="U21" s="59">
        <v>0</v>
      </c>
      <c r="V21" s="60">
        <f t="shared" si="8"/>
        <v>0</v>
      </c>
      <c r="X21" s="81">
        <f t="shared" si="10"/>
        <v>67</v>
      </c>
      <c r="Z21" s="24"/>
    </row>
    <row r="22" spans="2:26" ht="15.75">
      <c r="B22" s="3">
        <v>15</v>
      </c>
      <c r="C22" s="26" t="s">
        <v>16</v>
      </c>
      <c r="D22" s="110">
        <f t="shared" si="9"/>
        <v>66</v>
      </c>
      <c r="E22" s="62">
        <v>41</v>
      </c>
      <c r="F22" s="64">
        <f t="shared" si="0"/>
        <v>62.121212121212125</v>
      </c>
      <c r="G22" s="3">
        <v>11</v>
      </c>
      <c r="H22" s="93">
        <f t="shared" si="1"/>
        <v>44</v>
      </c>
      <c r="I22" s="59">
        <v>0</v>
      </c>
      <c r="J22" s="60">
        <f t="shared" si="2"/>
        <v>0</v>
      </c>
      <c r="K22" s="92">
        <v>3</v>
      </c>
      <c r="L22" s="91">
        <f t="shared" si="3"/>
        <v>12</v>
      </c>
      <c r="M22" s="62">
        <v>5</v>
      </c>
      <c r="N22" s="90">
        <f t="shared" si="4"/>
        <v>20</v>
      </c>
      <c r="O22" s="69">
        <v>1</v>
      </c>
      <c r="P22" s="64">
        <f t="shared" si="5"/>
        <v>4</v>
      </c>
      <c r="Q22" s="62">
        <v>4</v>
      </c>
      <c r="R22" s="60">
        <f t="shared" si="6"/>
        <v>16</v>
      </c>
      <c r="S22" s="92">
        <v>1</v>
      </c>
      <c r="T22" s="93">
        <f t="shared" si="7"/>
        <v>4</v>
      </c>
      <c r="U22" s="59">
        <v>0</v>
      </c>
      <c r="V22" s="60">
        <f t="shared" si="8"/>
        <v>0</v>
      </c>
      <c r="X22" s="81">
        <f t="shared" si="10"/>
        <v>25</v>
      </c>
      <c r="Z22" s="24"/>
    </row>
    <row r="23" spans="2:26" ht="15.75">
      <c r="B23" s="3">
        <v>16</v>
      </c>
      <c r="C23" s="26" t="s">
        <v>17</v>
      </c>
      <c r="D23" s="110">
        <f t="shared" si="9"/>
        <v>57</v>
      </c>
      <c r="E23" s="62">
        <v>22</v>
      </c>
      <c r="F23" s="64">
        <f t="shared" si="0"/>
        <v>38.59649122807017</v>
      </c>
      <c r="G23" s="3">
        <v>12</v>
      </c>
      <c r="H23" s="93">
        <f t="shared" si="1"/>
        <v>34.285714285714285</v>
      </c>
      <c r="I23" s="59">
        <v>15</v>
      </c>
      <c r="J23" s="60">
        <f t="shared" si="2"/>
        <v>42.857142857142854</v>
      </c>
      <c r="K23" s="92">
        <v>4</v>
      </c>
      <c r="L23" s="91">
        <f t="shared" si="3"/>
        <v>11.428571428571429</v>
      </c>
      <c r="M23" s="62">
        <v>3</v>
      </c>
      <c r="N23" s="90">
        <f t="shared" si="4"/>
        <v>8.571428571428571</v>
      </c>
      <c r="O23" s="69">
        <v>0</v>
      </c>
      <c r="P23" s="64">
        <f t="shared" si="5"/>
        <v>0</v>
      </c>
      <c r="Q23" s="62">
        <v>1</v>
      </c>
      <c r="R23" s="60">
        <f t="shared" si="6"/>
        <v>2.857142857142857</v>
      </c>
      <c r="S23" s="92">
        <v>0</v>
      </c>
      <c r="T23" s="93">
        <f t="shared" si="7"/>
        <v>0</v>
      </c>
      <c r="U23" s="59">
        <v>0</v>
      </c>
      <c r="V23" s="60">
        <f t="shared" si="8"/>
        <v>0</v>
      </c>
      <c r="X23" s="81">
        <f t="shared" si="10"/>
        <v>35</v>
      </c>
      <c r="Z23" s="24"/>
    </row>
    <row r="24" spans="2:26" ht="15.75">
      <c r="B24" s="3">
        <v>17</v>
      </c>
      <c r="C24" s="26" t="s">
        <v>18</v>
      </c>
      <c r="D24" s="110">
        <f t="shared" si="9"/>
        <v>70</v>
      </c>
      <c r="E24" s="62">
        <v>39</v>
      </c>
      <c r="F24" s="64">
        <f t="shared" si="0"/>
        <v>55.714285714285715</v>
      </c>
      <c r="G24" s="3">
        <v>4</v>
      </c>
      <c r="H24" s="93">
        <f t="shared" si="1"/>
        <v>12.903225806451612</v>
      </c>
      <c r="I24" s="59">
        <v>14</v>
      </c>
      <c r="J24" s="60">
        <f t="shared" si="2"/>
        <v>45.16129032258064</v>
      </c>
      <c r="K24" s="92">
        <v>4</v>
      </c>
      <c r="L24" s="91">
        <f t="shared" si="3"/>
        <v>12.903225806451612</v>
      </c>
      <c r="M24" s="62">
        <v>8</v>
      </c>
      <c r="N24" s="90">
        <f t="shared" si="4"/>
        <v>25.806451612903224</v>
      </c>
      <c r="O24" s="69">
        <v>0</v>
      </c>
      <c r="P24" s="64">
        <f t="shared" si="5"/>
        <v>0</v>
      </c>
      <c r="Q24" s="62">
        <v>1</v>
      </c>
      <c r="R24" s="60">
        <f t="shared" si="6"/>
        <v>3.225806451612903</v>
      </c>
      <c r="S24" s="92">
        <v>0</v>
      </c>
      <c r="T24" s="93">
        <f t="shared" si="7"/>
        <v>0</v>
      </c>
      <c r="U24" s="59">
        <v>0</v>
      </c>
      <c r="V24" s="60">
        <f t="shared" si="8"/>
        <v>0</v>
      </c>
      <c r="X24" s="81">
        <f t="shared" si="10"/>
        <v>31</v>
      </c>
      <c r="Z24" s="24"/>
    </row>
    <row r="25" spans="2:26" ht="15.75">
      <c r="B25" s="3">
        <v>18</v>
      </c>
      <c r="C25" s="26" t="s">
        <v>19</v>
      </c>
      <c r="D25" s="110">
        <f t="shared" si="9"/>
        <v>43</v>
      </c>
      <c r="E25" s="62">
        <v>19</v>
      </c>
      <c r="F25" s="64">
        <f t="shared" si="0"/>
        <v>44.18604651162791</v>
      </c>
      <c r="G25" s="3">
        <v>3</v>
      </c>
      <c r="H25" s="93">
        <f t="shared" si="1"/>
        <v>12.5</v>
      </c>
      <c r="I25" s="59">
        <v>12</v>
      </c>
      <c r="J25" s="60">
        <f t="shared" si="2"/>
        <v>50</v>
      </c>
      <c r="K25" s="92">
        <v>3</v>
      </c>
      <c r="L25" s="91">
        <f t="shared" si="3"/>
        <v>12.5</v>
      </c>
      <c r="M25" s="62">
        <v>1</v>
      </c>
      <c r="N25" s="90">
        <f t="shared" si="4"/>
        <v>4.166666666666666</v>
      </c>
      <c r="O25" s="69">
        <v>0</v>
      </c>
      <c r="P25" s="64">
        <f t="shared" si="5"/>
        <v>0</v>
      </c>
      <c r="Q25" s="62">
        <v>5</v>
      </c>
      <c r="R25" s="60">
        <f t="shared" si="6"/>
        <v>20.833333333333336</v>
      </c>
      <c r="S25" s="92">
        <v>0</v>
      </c>
      <c r="T25" s="93">
        <f t="shared" si="7"/>
        <v>0</v>
      </c>
      <c r="U25" s="59">
        <v>0</v>
      </c>
      <c r="V25" s="60">
        <f t="shared" si="8"/>
        <v>0</v>
      </c>
      <c r="X25" s="81">
        <f t="shared" si="10"/>
        <v>24</v>
      </c>
      <c r="Z25" s="24"/>
    </row>
    <row r="26" spans="2:26" ht="15.75">
      <c r="B26" s="3">
        <v>19</v>
      </c>
      <c r="C26" s="26" t="s">
        <v>20</v>
      </c>
      <c r="D26" s="110">
        <f t="shared" si="9"/>
        <v>81</v>
      </c>
      <c r="E26" s="62">
        <v>50</v>
      </c>
      <c r="F26" s="64">
        <f t="shared" si="0"/>
        <v>61.72839506172839</v>
      </c>
      <c r="G26" s="3">
        <v>16</v>
      </c>
      <c r="H26" s="93">
        <f t="shared" si="1"/>
        <v>51.61290322580645</v>
      </c>
      <c r="I26" s="59">
        <v>9</v>
      </c>
      <c r="J26" s="60">
        <f t="shared" si="2"/>
        <v>29.03225806451613</v>
      </c>
      <c r="K26" s="92">
        <v>2</v>
      </c>
      <c r="L26" s="91">
        <f t="shared" si="3"/>
        <v>6.451612903225806</v>
      </c>
      <c r="M26" s="62">
        <v>3</v>
      </c>
      <c r="N26" s="90">
        <f t="shared" si="4"/>
        <v>9.67741935483871</v>
      </c>
      <c r="O26" s="69">
        <v>1</v>
      </c>
      <c r="P26" s="64">
        <f t="shared" si="5"/>
        <v>3.225806451612903</v>
      </c>
      <c r="Q26" s="62">
        <v>0</v>
      </c>
      <c r="R26" s="60">
        <f t="shared" si="6"/>
        <v>0</v>
      </c>
      <c r="S26" s="92">
        <v>0</v>
      </c>
      <c r="T26" s="93">
        <f t="shared" si="7"/>
        <v>0</v>
      </c>
      <c r="U26" s="59">
        <v>0</v>
      </c>
      <c r="V26" s="60">
        <f t="shared" si="8"/>
        <v>0</v>
      </c>
      <c r="X26" s="81">
        <f t="shared" si="10"/>
        <v>31</v>
      </c>
      <c r="Z26" s="24"/>
    </row>
    <row r="27" spans="2:26" ht="15.75">
      <c r="B27" s="3">
        <v>20</v>
      </c>
      <c r="C27" s="26" t="s">
        <v>21</v>
      </c>
      <c r="D27" s="110">
        <f t="shared" si="9"/>
        <v>74</v>
      </c>
      <c r="E27" s="62">
        <v>46</v>
      </c>
      <c r="F27" s="64">
        <f t="shared" si="0"/>
        <v>62.16216216216216</v>
      </c>
      <c r="G27" s="3">
        <v>10</v>
      </c>
      <c r="H27" s="93">
        <f t="shared" si="1"/>
        <v>35.714285714285715</v>
      </c>
      <c r="I27" s="59">
        <v>7</v>
      </c>
      <c r="J27" s="60">
        <f t="shared" si="2"/>
        <v>25</v>
      </c>
      <c r="K27" s="92">
        <v>3</v>
      </c>
      <c r="L27" s="91">
        <f t="shared" si="3"/>
        <v>10.714285714285714</v>
      </c>
      <c r="M27" s="62">
        <v>5</v>
      </c>
      <c r="N27" s="90">
        <f t="shared" si="4"/>
        <v>17.857142857142858</v>
      </c>
      <c r="O27" s="69">
        <v>0</v>
      </c>
      <c r="P27" s="64">
        <f t="shared" si="5"/>
        <v>0</v>
      </c>
      <c r="Q27" s="62">
        <v>3</v>
      </c>
      <c r="R27" s="60">
        <f t="shared" si="6"/>
        <v>10.714285714285714</v>
      </c>
      <c r="S27" s="92">
        <v>0</v>
      </c>
      <c r="T27" s="93">
        <f t="shared" si="7"/>
        <v>0</v>
      </c>
      <c r="U27" s="59">
        <v>0</v>
      </c>
      <c r="V27" s="60">
        <f t="shared" si="8"/>
        <v>0</v>
      </c>
      <c r="X27" s="81">
        <f t="shared" si="10"/>
        <v>28</v>
      </c>
      <c r="Z27" s="24"/>
    </row>
    <row r="28" spans="2:26" ht="15.75">
      <c r="B28" s="3">
        <v>21</v>
      </c>
      <c r="C28" s="26" t="s">
        <v>22</v>
      </c>
      <c r="D28" s="110">
        <f t="shared" si="9"/>
        <v>61</v>
      </c>
      <c r="E28" s="62">
        <v>36</v>
      </c>
      <c r="F28" s="64">
        <f t="shared" si="0"/>
        <v>59.01639344262295</v>
      </c>
      <c r="G28" s="3">
        <v>14</v>
      </c>
      <c r="H28" s="93">
        <f t="shared" si="1"/>
        <v>56.00000000000001</v>
      </c>
      <c r="I28" s="59">
        <v>0</v>
      </c>
      <c r="J28" s="60">
        <f t="shared" si="2"/>
        <v>0</v>
      </c>
      <c r="K28" s="92">
        <v>4</v>
      </c>
      <c r="L28" s="91">
        <f t="shared" si="3"/>
        <v>16</v>
      </c>
      <c r="M28" s="62">
        <v>2</v>
      </c>
      <c r="N28" s="90">
        <f t="shared" si="4"/>
        <v>8</v>
      </c>
      <c r="O28" s="69">
        <v>3</v>
      </c>
      <c r="P28" s="64">
        <f t="shared" si="5"/>
        <v>12</v>
      </c>
      <c r="Q28" s="62">
        <v>2</v>
      </c>
      <c r="R28" s="60">
        <f t="shared" si="6"/>
        <v>8</v>
      </c>
      <c r="S28" s="92">
        <v>0</v>
      </c>
      <c r="T28" s="93">
        <f t="shared" si="7"/>
        <v>0</v>
      </c>
      <c r="U28" s="59">
        <v>0</v>
      </c>
      <c r="V28" s="60">
        <f t="shared" si="8"/>
        <v>0</v>
      </c>
      <c r="X28" s="81">
        <f t="shared" si="10"/>
        <v>25</v>
      </c>
      <c r="Z28" s="24"/>
    </row>
    <row r="29" spans="2:26" ht="15.75">
      <c r="B29" s="3">
        <v>22</v>
      </c>
      <c r="C29" s="26" t="s">
        <v>23</v>
      </c>
      <c r="D29" s="110">
        <f t="shared" si="9"/>
        <v>65</v>
      </c>
      <c r="E29" s="62">
        <v>40</v>
      </c>
      <c r="F29" s="64">
        <f t="shared" si="0"/>
        <v>61.53846153846154</v>
      </c>
      <c r="G29" s="3">
        <v>8</v>
      </c>
      <c r="H29" s="93">
        <f t="shared" si="1"/>
        <v>32</v>
      </c>
      <c r="I29" s="59">
        <v>7</v>
      </c>
      <c r="J29" s="60">
        <f t="shared" si="2"/>
        <v>28.000000000000004</v>
      </c>
      <c r="K29" s="92">
        <v>0</v>
      </c>
      <c r="L29" s="91">
        <f t="shared" si="3"/>
        <v>0</v>
      </c>
      <c r="M29" s="62">
        <v>5</v>
      </c>
      <c r="N29" s="90">
        <f t="shared" si="4"/>
        <v>20</v>
      </c>
      <c r="O29" s="69">
        <v>0</v>
      </c>
      <c r="P29" s="64">
        <f t="shared" si="5"/>
        <v>0</v>
      </c>
      <c r="Q29" s="62">
        <v>5</v>
      </c>
      <c r="R29" s="60">
        <f t="shared" si="6"/>
        <v>20</v>
      </c>
      <c r="S29" s="92">
        <v>0</v>
      </c>
      <c r="T29" s="93">
        <f t="shared" si="7"/>
        <v>0</v>
      </c>
      <c r="U29" s="59">
        <v>0</v>
      </c>
      <c r="V29" s="60">
        <f t="shared" si="8"/>
        <v>0</v>
      </c>
      <c r="X29" s="81">
        <f t="shared" si="10"/>
        <v>25</v>
      </c>
      <c r="Z29" s="24"/>
    </row>
    <row r="30" spans="2:26" ht="15.75">
      <c r="B30" s="3">
        <v>23</v>
      </c>
      <c r="C30" s="26" t="s">
        <v>24</v>
      </c>
      <c r="D30" s="110">
        <f t="shared" si="9"/>
        <v>46</v>
      </c>
      <c r="E30" s="62">
        <v>10</v>
      </c>
      <c r="F30" s="64">
        <f t="shared" si="0"/>
        <v>21.73913043478261</v>
      </c>
      <c r="G30" s="3">
        <v>12</v>
      </c>
      <c r="H30" s="93">
        <f t="shared" si="1"/>
        <v>33.33333333333333</v>
      </c>
      <c r="I30" s="59">
        <v>12</v>
      </c>
      <c r="J30" s="60">
        <f t="shared" si="2"/>
        <v>33.33333333333333</v>
      </c>
      <c r="K30" s="92">
        <v>4</v>
      </c>
      <c r="L30" s="91">
        <f t="shared" si="3"/>
        <v>11.11111111111111</v>
      </c>
      <c r="M30" s="62">
        <v>5</v>
      </c>
      <c r="N30" s="90">
        <f t="shared" si="4"/>
        <v>13.88888888888889</v>
      </c>
      <c r="O30" s="69">
        <v>0</v>
      </c>
      <c r="P30" s="64">
        <f t="shared" si="5"/>
        <v>0</v>
      </c>
      <c r="Q30" s="62">
        <v>2</v>
      </c>
      <c r="R30" s="60">
        <f t="shared" si="6"/>
        <v>5.555555555555555</v>
      </c>
      <c r="S30" s="92">
        <v>1</v>
      </c>
      <c r="T30" s="93">
        <f t="shared" si="7"/>
        <v>2.7777777777777777</v>
      </c>
      <c r="U30" s="59">
        <v>0</v>
      </c>
      <c r="V30" s="60">
        <f t="shared" si="8"/>
        <v>0</v>
      </c>
      <c r="X30" s="81">
        <f t="shared" si="10"/>
        <v>36</v>
      </c>
      <c r="Z30" s="24"/>
    </row>
    <row r="31" spans="2:26" ht="15.75">
      <c r="B31" s="3">
        <v>24</v>
      </c>
      <c r="C31" s="27" t="s">
        <v>25</v>
      </c>
      <c r="D31" s="110">
        <f t="shared" si="9"/>
        <v>54</v>
      </c>
      <c r="E31" s="62">
        <v>30</v>
      </c>
      <c r="F31" s="64">
        <f t="shared" si="0"/>
        <v>55.55555555555556</v>
      </c>
      <c r="G31" s="3">
        <v>8</v>
      </c>
      <c r="H31" s="93">
        <f t="shared" si="1"/>
        <v>33.33333333333333</v>
      </c>
      <c r="I31" s="59">
        <v>4</v>
      </c>
      <c r="J31" s="60">
        <f t="shared" si="2"/>
        <v>16.666666666666664</v>
      </c>
      <c r="K31" s="92">
        <v>4</v>
      </c>
      <c r="L31" s="91">
        <f t="shared" si="3"/>
        <v>16.666666666666664</v>
      </c>
      <c r="M31" s="62">
        <v>3</v>
      </c>
      <c r="N31" s="90">
        <f t="shared" si="4"/>
        <v>12.5</v>
      </c>
      <c r="O31" s="69">
        <v>1</v>
      </c>
      <c r="P31" s="64">
        <f t="shared" si="5"/>
        <v>4.166666666666666</v>
      </c>
      <c r="Q31" s="62">
        <v>4</v>
      </c>
      <c r="R31" s="60">
        <f t="shared" si="6"/>
        <v>16.666666666666664</v>
      </c>
      <c r="S31" s="92">
        <v>0</v>
      </c>
      <c r="T31" s="93">
        <f t="shared" si="7"/>
        <v>0</v>
      </c>
      <c r="U31" s="59">
        <v>0</v>
      </c>
      <c r="V31" s="60">
        <f t="shared" si="8"/>
        <v>0</v>
      </c>
      <c r="X31" s="81">
        <f t="shared" si="10"/>
        <v>24</v>
      </c>
      <c r="Z31" s="24"/>
    </row>
    <row r="32" spans="2:26" ht="15.75">
      <c r="B32" s="3">
        <v>25</v>
      </c>
      <c r="C32" s="27" t="s">
        <v>26</v>
      </c>
      <c r="D32" s="110">
        <f t="shared" si="9"/>
        <v>72</v>
      </c>
      <c r="E32" s="62">
        <v>45</v>
      </c>
      <c r="F32" s="64">
        <f t="shared" si="0"/>
        <v>62.5</v>
      </c>
      <c r="G32" s="3">
        <v>12</v>
      </c>
      <c r="H32" s="93">
        <f t="shared" si="1"/>
        <v>44.44444444444444</v>
      </c>
      <c r="I32" s="59">
        <v>8</v>
      </c>
      <c r="J32" s="60">
        <f t="shared" si="2"/>
        <v>29.629629629629626</v>
      </c>
      <c r="K32" s="92">
        <v>3</v>
      </c>
      <c r="L32" s="91">
        <f t="shared" si="3"/>
        <v>11.11111111111111</v>
      </c>
      <c r="M32" s="62">
        <v>2</v>
      </c>
      <c r="N32" s="90">
        <f t="shared" si="4"/>
        <v>7.4074074074074066</v>
      </c>
      <c r="O32" s="69">
        <v>0</v>
      </c>
      <c r="P32" s="64">
        <f t="shared" si="5"/>
        <v>0</v>
      </c>
      <c r="Q32" s="62">
        <v>2</v>
      </c>
      <c r="R32" s="60">
        <f t="shared" si="6"/>
        <v>7.4074074074074066</v>
      </c>
      <c r="S32" s="92">
        <v>0</v>
      </c>
      <c r="T32" s="93">
        <f t="shared" si="7"/>
        <v>0</v>
      </c>
      <c r="U32" s="59">
        <v>0</v>
      </c>
      <c r="V32" s="60">
        <f t="shared" si="8"/>
        <v>0</v>
      </c>
      <c r="X32" s="81">
        <f t="shared" si="10"/>
        <v>27</v>
      </c>
      <c r="Z32" s="24"/>
    </row>
    <row r="33" spans="2:26" ht="15.75">
      <c r="B33" s="3">
        <v>26</v>
      </c>
      <c r="C33" s="131" t="s">
        <v>61</v>
      </c>
      <c r="D33" s="111">
        <f t="shared" si="9"/>
        <v>107</v>
      </c>
      <c r="E33" s="62">
        <v>67</v>
      </c>
      <c r="F33" s="64">
        <f t="shared" si="0"/>
        <v>62.616822429906534</v>
      </c>
      <c r="G33" s="3">
        <v>15</v>
      </c>
      <c r="H33" s="93">
        <f t="shared" si="1"/>
        <v>37.5</v>
      </c>
      <c r="I33" s="59">
        <v>8</v>
      </c>
      <c r="J33" s="60">
        <f t="shared" si="2"/>
        <v>20</v>
      </c>
      <c r="K33" s="92">
        <v>3</v>
      </c>
      <c r="L33" s="91">
        <f t="shared" si="3"/>
        <v>7.5</v>
      </c>
      <c r="M33" s="62">
        <v>4</v>
      </c>
      <c r="N33" s="90">
        <f t="shared" si="4"/>
        <v>10</v>
      </c>
      <c r="O33" s="69">
        <v>0</v>
      </c>
      <c r="P33" s="64">
        <f t="shared" si="5"/>
        <v>0</v>
      </c>
      <c r="Q33" s="62">
        <v>5</v>
      </c>
      <c r="R33" s="60">
        <f t="shared" si="6"/>
        <v>12.5</v>
      </c>
      <c r="S33" s="92">
        <v>5</v>
      </c>
      <c r="T33" s="93">
        <f t="shared" si="7"/>
        <v>12.5</v>
      </c>
      <c r="U33" s="59">
        <v>0</v>
      </c>
      <c r="V33" s="60">
        <f t="shared" si="8"/>
        <v>0</v>
      </c>
      <c r="X33" s="71">
        <f>D33-E33</f>
        <v>40</v>
      </c>
      <c r="Z33" s="24"/>
    </row>
    <row r="34" spans="2:26" ht="16.5" thickBot="1">
      <c r="B34" s="133">
        <v>27</v>
      </c>
      <c r="C34" s="191" t="s">
        <v>28</v>
      </c>
      <c r="D34" s="135">
        <f t="shared" si="9"/>
        <v>4</v>
      </c>
      <c r="E34" s="63">
        <v>1</v>
      </c>
      <c r="F34" s="47">
        <f t="shared" si="0"/>
        <v>25</v>
      </c>
      <c r="G34" s="19">
        <v>3</v>
      </c>
      <c r="H34" s="31">
        <f t="shared" si="1"/>
        <v>100</v>
      </c>
      <c r="I34" s="61">
        <v>0</v>
      </c>
      <c r="J34" s="21">
        <f t="shared" si="2"/>
        <v>0</v>
      </c>
      <c r="K34" s="96">
        <v>0</v>
      </c>
      <c r="L34" s="84">
        <f t="shared" si="3"/>
        <v>0</v>
      </c>
      <c r="M34" s="63">
        <v>0</v>
      </c>
      <c r="N34" s="95">
        <f t="shared" si="4"/>
        <v>0</v>
      </c>
      <c r="O34" s="70">
        <v>0</v>
      </c>
      <c r="P34" s="47">
        <f t="shared" si="5"/>
        <v>0</v>
      </c>
      <c r="Q34" s="63">
        <v>0</v>
      </c>
      <c r="R34" s="21">
        <f t="shared" si="6"/>
        <v>0</v>
      </c>
      <c r="S34" s="96">
        <v>0</v>
      </c>
      <c r="T34" s="31">
        <f t="shared" si="7"/>
        <v>0</v>
      </c>
      <c r="U34" s="61">
        <v>0</v>
      </c>
      <c r="V34" s="21">
        <f t="shared" si="8"/>
        <v>0</v>
      </c>
      <c r="X34" s="137">
        <f>D34-E34</f>
        <v>3</v>
      </c>
      <c r="Z34" s="24"/>
    </row>
    <row r="35" spans="2:26" ht="16.5" thickBot="1">
      <c r="B35" s="328" t="s">
        <v>62</v>
      </c>
      <c r="C35" s="329"/>
      <c r="D35" s="122">
        <f>SUM(D8:D32)</f>
        <v>1861</v>
      </c>
      <c r="E35" s="181">
        <f aca="true" t="shared" si="11" ref="E35:X35">SUM(E8:E32)</f>
        <v>1062</v>
      </c>
      <c r="F35" s="178">
        <f t="shared" si="0"/>
        <v>57.06609349811929</v>
      </c>
      <c r="G35" s="181">
        <f t="shared" si="11"/>
        <v>292</v>
      </c>
      <c r="H35" s="57">
        <f t="shared" si="1"/>
        <v>36.545682102628284</v>
      </c>
      <c r="I35" s="181">
        <f t="shared" si="11"/>
        <v>187</v>
      </c>
      <c r="J35" s="78">
        <f t="shared" si="2"/>
        <v>23.404255319148938</v>
      </c>
      <c r="K35" s="181">
        <f t="shared" si="11"/>
        <v>116</v>
      </c>
      <c r="L35" s="186">
        <f t="shared" si="3"/>
        <v>14.518147684605756</v>
      </c>
      <c r="M35" s="181">
        <f t="shared" si="11"/>
        <v>90</v>
      </c>
      <c r="N35" s="99">
        <f t="shared" si="4"/>
        <v>11.264080100125156</v>
      </c>
      <c r="O35" s="182">
        <f t="shared" si="11"/>
        <v>19</v>
      </c>
      <c r="P35" s="178">
        <f t="shared" si="5"/>
        <v>2.3779724655819776</v>
      </c>
      <c r="Q35" s="181">
        <f t="shared" si="11"/>
        <v>93</v>
      </c>
      <c r="R35" s="78">
        <f t="shared" si="6"/>
        <v>11.639549436795996</v>
      </c>
      <c r="S35" s="181">
        <f t="shared" si="11"/>
        <v>2</v>
      </c>
      <c r="T35" s="57">
        <f t="shared" si="7"/>
        <v>0.2503128911138924</v>
      </c>
      <c r="U35" s="181">
        <f t="shared" si="11"/>
        <v>0</v>
      </c>
      <c r="V35" s="78">
        <f t="shared" si="8"/>
        <v>0</v>
      </c>
      <c r="X35" s="122">
        <f t="shared" si="11"/>
        <v>799</v>
      </c>
      <c r="Z35" s="24"/>
    </row>
    <row r="36" spans="2:26" ht="16.5" thickBot="1">
      <c r="B36" s="279" t="s">
        <v>63</v>
      </c>
      <c r="C36" s="318"/>
      <c r="D36" s="122">
        <f>SUM(D8:D34)</f>
        <v>1972</v>
      </c>
      <c r="E36" s="181">
        <f aca="true" t="shared" si="12" ref="E36:X36">SUM(E8:E34)</f>
        <v>1130</v>
      </c>
      <c r="F36" s="178">
        <f t="shared" si="0"/>
        <v>57.30223123732252</v>
      </c>
      <c r="G36" s="181">
        <f t="shared" si="12"/>
        <v>310</v>
      </c>
      <c r="H36" s="57">
        <f t="shared" si="1"/>
        <v>36.81710213776722</v>
      </c>
      <c r="I36" s="181">
        <f t="shared" si="12"/>
        <v>195</v>
      </c>
      <c r="J36" s="78">
        <f t="shared" si="2"/>
        <v>23.159144893111637</v>
      </c>
      <c r="K36" s="181">
        <f t="shared" si="12"/>
        <v>119</v>
      </c>
      <c r="L36" s="186">
        <f t="shared" si="3"/>
        <v>14.133016627078385</v>
      </c>
      <c r="M36" s="181">
        <f t="shared" si="12"/>
        <v>94</v>
      </c>
      <c r="N36" s="99">
        <f t="shared" si="4"/>
        <v>11.163895486935866</v>
      </c>
      <c r="O36" s="182">
        <f t="shared" si="12"/>
        <v>19</v>
      </c>
      <c r="P36" s="178">
        <f t="shared" si="5"/>
        <v>2.2565320665083135</v>
      </c>
      <c r="Q36" s="181">
        <f t="shared" si="12"/>
        <v>98</v>
      </c>
      <c r="R36" s="78">
        <f t="shared" si="6"/>
        <v>11.63895486935867</v>
      </c>
      <c r="S36" s="181">
        <f t="shared" si="12"/>
        <v>7</v>
      </c>
      <c r="T36" s="57">
        <f t="shared" si="7"/>
        <v>0.831353919239905</v>
      </c>
      <c r="U36" s="181">
        <f t="shared" si="12"/>
        <v>0</v>
      </c>
      <c r="V36" s="78">
        <f t="shared" si="8"/>
        <v>0</v>
      </c>
      <c r="X36" s="180">
        <f t="shared" si="12"/>
        <v>842</v>
      </c>
      <c r="Z36" s="24"/>
    </row>
    <row r="37" spans="2:22" ht="12.75">
      <c r="B37" s="231" t="s">
        <v>39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</sheetData>
  <sheetProtection/>
  <mergeCells count="23">
    <mergeCell ref="Q1:R1"/>
    <mergeCell ref="X3:X7"/>
    <mergeCell ref="D4:D7"/>
    <mergeCell ref="I4:J6"/>
    <mergeCell ref="M4:N6"/>
    <mergeCell ref="O4:P6"/>
    <mergeCell ref="C3:C7"/>
    <mergeCell ref="D3:F3"/>
    <mergeCell ref="G3:J3"/>
    <mergeCell ref="K3:L6"/>
    <mergeCell ref="B37:V37"/>
    <mergeCell ref="B36:C36"/>
    <mergeCell ref="B35:C35"/>
    <mergeCell ref="B38:T38"/>
    <mergeCell ref="B2:V2"/>
    <mergeCell ref="U1:V1"/>
    <mergeCell ref="S3:T6"/>
    <mergeCell ref="U3:V6"/>
    <mergeCell ref="M3:P3"/>
    <mergeCell ref="Q3:R6"/>
    <mergeCell ref="E4:F6"/>
    <mergeCell ref="G4:H6"/>
    <mergeCell ref="B3:B7"/>
  </mergeCells>
  <printOptions/>
  <pageMargins left="0.41" right="0.33" top="0.21" bottom="0.3" header="0.17" footer="0.17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X35"/>
  <sheetViews>
    <sheetView zoomScale="80" zoomScaleNormal="80" zoomScalePageLayoutView="0" workbookViewId="0" topLeftCell="A1">
      <selection activeCell="B2" sqref="B2:T2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24.140625" style="0" bestFit="1" customWidth="1"/>
    <col min="4" max="4" width="10.7109375" style="0" customWidth="1"/>
    <col min="5" max="20" width="6.8515625" style="0" customWidth="1"/>
    <col min="22" max="22" width="11.28125" style="0" customWidth="1"/>
  </cols>
  <sheetData>
    <row r="1" spans="15:20" ht="15.75">
      <c r="O1" s="264"/>
      <c r="P1" s="264"/>
      <c r="S1" s="319" t="s">
        <v>43</v>
      </c>
      <c r="T1" s="320"/>
    </row>
    <row r="2" spans="2:20" ht="16.5" thickBot="1">
      <c r="B2" s="252" t="s">
        <v>87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2" ht="31.5" customHeight="1" thickBot="1">
      <c r="B3" s="302" t="s">
        <v>0</v>
      </c>
      <c r="C3" s="303" t="s">
        <v>27</v>
      </c>
      <c r="D3" s="253" t="s">
        <v>56</v>
      </c>
      <c r="E3" s="265"/>
      <c r="F3" s="256"/>
      <c r="G3" s="270" t="s">
        <v>37</v>
      </c>
      <c r="H3" s="271"/>
      <c r="I3" s="270" t="s">
        <v>31</v>
      </c>
      <c r="J3" s="271"/>
      <c r="K3" s="270" t="s">
        <v>32</v>
      </c>
      <c r="L3" s="288"/>
      <c r="M3" s="288"/>
      <c r="N3" s="271"/>
      <c r="O3" s="270" t="s">
        <v>33</v>
      </c>
      <c r="P3" s="271"/>
      <c r="Q3" s="290" t="s">
        <v>34</v>
      </c>
      <c r="R3" s="290"/>
      <c r="S3" s="289" t="s">
        <v>35</v>
      </c>
      <c r="T3" s="308"/>
      <c r="V3" s="311" t="s">
        <v>59</v>
      </c>
    </row>
    <row r="4" spans="2:22" ht="38.25" customHeight="1" thickBot="1">
      <c r="B4" s="284"/>
      <c r="C4" s="286"/>
      <c r="D4" s="266" t="s">
        <v>1</v>
      </c>
      <c r="E4" s="268" t="s">
        <v>58</v>
      </c>
      <c r="F4" s="269"/>
      <c r="G4" s="333"/>
      <c r="H4" s="334"/>
      <c r="I4" s="333"/>
      <c r="J4" s="334"/>
      <c r="K4" s="335" t="s">
        <v>53</v>
      </c>
      <c r="L4" s="336"/>
      <c r="M4" s="337" t="s">
        <v>54</v>
      </c>
      <c r="N4" s="338"/>
      <c r="O4" s="333"/>
      <c r="P4" s="334"/>
      <c r="Q4" s="341"/>
      <c r="R4" s="341"/>
      <c r="S4" s="342"/>
      <c r="T4" s="343"/>
      <c r="V4" s="312"/>
    </row>
    <row r="5" spans="2:22" ht="15" thickBot="1">
      <c r="B5" s="285"/>
      <c r="C5" s="287"/>
      <c r="D5" s="267"/>
      <c r="E5" s="33" t="s">
        <v>38</v>
      </c>
      <c r="F5" s="39" t="s">
        <v>29</v>
      </c>
      <c r="G5" s="68" t="s">
        <v>38</v>
      </c>
      <c r="H5" s="39" t="s">
        <v>29</v>
      </c>
      <c r="I5" s="68" t="s">
        <v>38</v>
      </c>
      <c r="J5" s="39" t="s">
        <v>29</v>
      </c>
      <c r="K5" s="68" t="s">
        <v>38</v>
      </c>
      <c r="L5" s="34" t="s">
        <v>29</v>
      </c>
      <c r="M5" s="33" t="s">
        <v>38</v>
      </c>
      <c r="N5" s="39" t="s">
        <v>29</v>
      </c>
      <c r="O5" s="68" t="s">
        <v>38</v>
      </c>
      <c r="P5" s="39" t="s">
        <v>29</v>
      </c>
      <c r="Q5" s="33" t="s">
        <v>38</v>
      </c>
      <c r="R5" s="49" t="s">
        <v>29</v>
      </c>
      <c r="S5" s="68" t="s">
        <v>38</v>
      </c>
      <c r="T5" s="39" t="s">
        <v>29</v>
      </c>
      <c r="V5" s="313"/>
    </row>
    <row r="6" spans="2:24" ht="15.75">
      <c r="B6" s="2">
        <v>1</v>
      </c>
      <c r="C6" s="4" t="s">
        <v>2</v>
      </c>
      <c r="D6" s="107">
        <v>15</v>
      </c>
      <c r="E6" s="29">
        <v>1</v>
      </c>
      <c r="F6" s="45">
        <f>E6/D6*100</f>
        <v>6.666666666666667</v>
      </c>
      <c r="G6" s="53">
        <v>9</v>
      </c>
      <c r="H6" s="14">
        <f>G6/V6*100</f>
        <v>64.28571428571429</v>
      </c>
      <c r="I6" s="53">
        <v>2</v>
      </c>
      <c r="J6" s="45">
        <f>I6/V6*100</f>
        <v>14.285714285714285</v>
      </c>
      <c r="K6" s="44">
        <v>0</v>
      </c>
      <c r="L6" s="11">
        <f>K6/V6*100</f>
        <v>0</v>
      </c>
      <c r="M6" s="12">
        <v>0</v>
      </c>
      <c r="N6" s="45">
        <f>M6/V6*100</f>
        <v>0</v>
      </c>
      <c r="O6" s="44">
        <v>3</v>
      </c>
      <c r="P6" s="14">
        <f>O6/V6*100</f>
        <v>21.428571428571427</v>
      </c>
      <c r="Q6" s="23">
        <v>0</v>
      </c>
      <c r="R6" s="13">
        <f>Q6/V6*100</f>
        <v>0</v>
      </c>
      <c r="S6" s="53">
        <v>0</v>
      </c>
      <c r="T6" s="14">
        <f>S6/V6*100</f>
        <v>0</v>
      </c>
      <c r="U6" s="24"/>
      <c r="V6" s="77">
        <f>D6-E6</f>
        <v>14</v>
      </c>
      <c r="X6" s="24"/>
    </row>
    <row r="7" spans="2:24" ht="15.75">
      <c r="B7" s="3">
        <v>2</v>
      </c>
      <c r="C7" s="4" t="s">
        <v>3</v>
      </c>
      <c r="D7" s="107">
        <v>14</v>
      </c>
      <c r="E7" s="29">
        <v>2</v>
      </c>
      <c r="F7" s="45">
        <f aca="true" t="shared" si="0" ref="F7:F34">E7/D7*100</f>
        <v>14.285714285714285</v>
      </c>
      <c r="G7" s="53">
        <v>6</v>
      </c>
      <c r="H7" s="14">
        <f aca="true" t="shared" si="1" ref="H7:H34">G7/V7*100</f>
        <v>50</v>
      </c>
      <c r="I7" s="53">
        <v>3</v>
      </c>
      <c r="J7" s="45">
        <f aca="true" t="shared" si="2" ref="J7:J34">I7/V7*100</f>
        <v>25</v>
      </c>
      <c r="K7" s="44">
        <v>0</v>
      </c>
      <c r="L7" s="11">
        <f aca="true" t="shared" si="3" ref="L7:L34">K7/V7*100</f>
        <v>0</v>
      </c>
      <c r="M7" s="12">
        <v>0</v>
      </c>
      <c r="N7" s="45">
        <f aca="true" t="shared" si="4" ref="N7:N34">M7/V7*100</f>
        <v>0</v>
      </c>
      <c r="O7" s="44">
        <v>2</v>
      </c>
      <c r="P7" s="14">
        <f aca="true" t="shared" si="5" ref="P7:P34">O7/V7*100</f>
        <v>16.666666666666664</v>
      </c>
      <c r="Q7" s="23">
        <v>1</v>
      </c>
      <c r="R7" s="13">
        <f aca="true" t="shared" si="6" ref="R7:R34">Q7/V7*100</f>
        <v>8.333333333333332</v>
      </c>
      <c r="S7" s="53">
        <v>0</v>
      </c>
      <c r="T7" s="14">
        <f aca="true" t="shared" si="7" ref="T7:T34">S7/V7*100</f>
        <v>0</v>
      </c>
      <c r="U7" s="24"/>
      <c r="V7" s="77">
        <f aca="true" t="shared" si="8" ref="V7:V32">D7-E7</f>
        <v>12</v>
      </c>
      <c r="X7" s="24"/>
    </row>
    <row r="8" spans="2:24" ht="15.75">
      <c r="B8" s="3">
        <v>3</v>
      </c>
      <c r="C8" s="4" t="s">
        <v>4</v>
      </c>
      <c r="D8" s="107">
        <v>56</v>
      </c>
      <c r="E8" s="29">
        <v>2</v>
      </c>
      <c r="F8" s="45">
        <f t="shared" si="0"/>
        <v>3.571428571428571</v>
      </c>
      <c r="G8" s="53">
        <v>43</v>
      </c>
      <c r="H8" s="14">
        <f t="shared" si="1"/>
        <v>79.62962962962963</v>
      </c>
      <c r="I8" s="53">
        <v>5</v>
      </c>
      <c r="J8" s="45">
        <f t="shared" si="2"/>
        <v>9.25925925925926</v>
      </c>
      <c r="K8" s="44">
        <v>3</v>
      </c>
      <c r="L8" s="11">
        <f t="shared" si="3"/>
        <v>5.555555555555555</v>
      </c>
      <c r="M8" s="12">
        <v>2</v>
      </c>
      <c r="N8" s="45">
        <f t="shared" si="4"/>
        <v>3.7037037037037033</v>
      </c>
      <c r="O8" s="44">
        <v>1</v>
      </c>
      <c r="P8" s="14">
        <f t="shared" si="5"/>
        <v>1.8518518518518516</v>
      </c>
      <c r="Q8" s="23">
        <v>0</v>
      </c>
      <c r="R8" s="13">
        <f t="shared" si="6"/>
        <v>0</v>
      </c>
      <c r="S8" s="53">
        <v>0</v>
      </c>
      <c r="T8" s="14">
        <f t="shared" si="7"/>
        <v>0</v>
      </c>
      <c r="U8" s="24"/>
      <c r="V8" s="77">
        <f t="shared" si="8"/>
        <v>54</v>
      </c>
      <c r="X8" s="24"/>
    </row>
    <row r="9" spans="2:24" ht="15.75">
      <c r="B9" s="3">
        <v>4</v>
      </c>
      <c r="C9" s="4" t="s">
        <v>5</v>
      </c>
      <c r="D9" s="107">
        <v>31</v>
      </c>
      <c r="E9" s="29">
        <v>0</v>
      </c>
      <c r="F9" s="45">
        <f t="shared" si="0"/>
        <v>0</v>
      </c>
      <c r="G9" s="53">
        <v>24</v>
      </c>
      <c r="H9" s="14">
        <f t="shared" si="1"/>
        <v>77.41935483870968</v>
      </c>
      <c r="I9" s="53">
        <v>5</v>
      </c>
      <c r="J9" s="45">
        <f t="shared" si="2"/>
        <v>16.129032258064516</v>
      </c>
      <c r="K9" s="44">
        <v>0</v>
      </c>
      <c r="L9" s="11">
        <f t="shared" si="3"/>
        <v>0</v>
      </c>
      <c r="M9" s="12">
        <v>0</v>
      </c>
      <c r="N9" s="45">
        <f t="shared" si="4"/>
        <v>0</v>
      </c>
      <c r="O9" s="44">
        <v>2</v>
      </c>
      <c r="P9" s="14">
        <f t="shared" si="5"/>
        <v>6.451612903225806</v>
      </c>
      <c r="Q9" s="23">
        <v>0</v>
      </c>
      <c r="R9" s="13">
        <f t="shared" si="6"/>
        <v>0</v>
      </c>
      <c r="S9" s="53">
        <v>0</v>
      </c>
      <c r="T9" s="14">
        <f t="shared" si="7"/>
        <v>0</v>
      </c>
      <c r="U9" s="24"/>
      <c r="V9" s="77">
        <f t="shared" si="8"/>
        <v>31</v>
      </c>
      <c r="X9" s="24"/>
    </row>
    <row r="10" spans="2:24" ht="15.75">
      <c r="B10" s="3">
        <v>5</v>
      </c>
      <c r="C10" s="4" t="s">
        <v>6</v>
      </c>
      <c r="D10" s="107">
        <v>13</v>
      </c>
      <c r="E10" s="29">
        <v>0</v>
      </c>
      <c r="F10" s="45">
        <f t="shared" si="0"/>
        <v>0</v>
      </c>
      <c r="G10" s="53">
        <v>11</v>
      </c>
      <c r="H10" s="14">
        <f t="shared" si="1"/>
        <v>84.61538461538461</v>
      </c>
      <c r="I10" s="53">
        <v>1</v>
      </c>
      <c r="J10" s="45">
        <f t="shared" si="2"/>
        <v>7.6923076923076925</v>
      </c>
      <c r="K10" s="44">
        <v>0</v>
      </c>
      <c r="L10" s="11">
        <f t="shared" si="3"/>
        <v>0</v>
      </c>
      <c r="M10" s="12">
        <v>1</v>
      </c>
      <c r="N10" s="45">
        <f t="shared" si="4"/>
        <v>7.6923076923076925</v>
      </c>
      <c r="O10" s="44">
        <v>0</v>
      </c>
      <c r="P10" s="14">
        <f t="shared" si="5"/>
        <v>0</v>
      </c>
      <c r="Q10" s="23">
        <v>0</v>
      </c>
      <c r="R10" s="13">
        <f t="shared" si="6"/>
        <v>0</v>
      </c>
      <c r="S10" s="53">
        <v>0</v>
      </c>
      <c r="T10" s="14">
        <f t="shared" si="7"/>
        <v>0</v>
      </c>
      <c r="U10" s="24"/>
      <c r="V10" s="77">
        <f t="shared" si="8"/>
        <v>13</v>
      </c>
      <c r="X10" s="24"/>
    </row>
    <row r="11" spans="2:24" ht="15.75">
      <c r="B11" s="3">
        <v>6</v>
      </c>
      <c r="C11" s="4" t="s">
        <v>7</v>
      </c>
      <c r="D11" s="107">
        <v>10</v>
      </c>
      <c r="E11" s="29">
        <v>1</v>
      </c>
      <c r="F11" s="45">
        <f t="shared" si="0"/>
        <v>10</v>
      </c>
      <c r="G11" s="53">
        <v>7</v>
      </c>
      <c r="H11" s="14">
        <f t="shared" si="1"/>
        <v>77.77777777777779</v>
      </c>
      <c r="I11" s="53">
        <v>0</v>
      </c>
      <c r="J11" s="45">
        <f t="shared" si="2"/>
        <v>0</v>
      </c>
      <c r="K11" s="44">
        <v>0</v>
      </c>
      <c r="L11" s="11">
        <f t="shared" si="3"/>
        <v>0</v>
      </c>
      <c r="M11" s="12">
        <v>0</v>
      </c>
      <c r="N11" s="45">
        <f t="shared" si="4"/>
        <v>0</v>
      </c>
      <c r="O11" s="44">
        <v>2</v>
      </c>
      <c r="P11" s="14">
        <f t="shared" si="5"/>
        <v>22.22222222222222</v>
      </c>
      <c r="Q11" s="23">
        <v>0</v>
      </c>
      <c r="R11" s="13">
        <f t="shared" si="6"/>
        <v>0</v>
      </c>
      <c r="S11" s="53">
        <v>0</v>
      </c>
      <c r="T11" s="14">
        <f t="shared" si="7"/>
        <v>0</v>
      </c>
      <c r="U11" s="24"/>
      <c r="V11" s="77">
        <f t="shared" si="8"/>
        <v>9</v>
      </c>
      <c r="X11" s="24"/>
    </row>
    <row r="12" spans="2:24" ht="15.75">
      <c r="B12" s="3">
        <v>7</v>
      </c>
      <c r="C12" s="4" t="s">
        <v>8</v>
      </c>
      <c r="D12" s="107">
        <v>24</v>
      </c>
      <c r="E12" s="29">
        <v>3</v>
      </c>
      <c r="F12" s="45">
        <f t="shared" si="0"/>
        <v>12.5</v>
      </c>
      <c r="G12" s="53">
        <v>15</v>
      </c>
      <c r="H12" s="14">
        <f t="shared" si="1"/>
        <v>71.42857142857143</v>
      </c>
      <c r="I12" s="53">
        <v>2</v>
      </c>
      <c r="J12" s="45">
        <f t="shared" si="2"/>
        <v>9.523809523809524</v>
      </c>
      <c r="K12" s="44">
        <v>0</v>
      </c>
      <c r="L12" s="11">
        <f t="shared" si="3"/>
        <v>0</v>
      </c>
      <c r="M12" s="12">
        <v>1</v>
      </c>
      <c r="N12" s="45">
        <f t="shared" si="4"/>
        <v>4.761904761904762</v>
      </c>
      <c r="O12" s="44">
        <v>3</v>
      </c>
      <c r="P12" s="14">
        <f t="shared" si="5"/>
        <v>14.285714285714285</v>
      </c>
      <c r="Q12" s="23">
        <v>0</v>
      </c>
      <c r="R12" s="13">
        <f t="shared" si="6"/>
        <v>0</v>
      </c>
      <c r="S12" s="53">
        <v>0</v>
      </c>
      <c r="T12" s="14">
        <f t="shared" si="7"/>
        <v>0</v>
      </c>
      <c r="U12" s="24"/>
      <c r="V12" s="77">
        <f t="shared" si="8"/>
        <v>21</v>
      </c>
      <c r="X12" s="24"/>
    </row>
    <row r="13" spans="2:24" ht="15.75">
      <c r="B13" s="3">
        <v>8</v>
      </c>
      <c r="C13" s="4" t="s">
        <v>9</v>
      </c>
      <c r="D13" s="107">
        <v>37</v>
      </c>
      <c r="E13" s="29">
        <v>0</v>
      </c>
      <c r="F13" s="45">
        <f t="shared" si="0"/>
        <v>0</v>
      </c>
      <c r="G13" s="53">
        <v>24</v>
      </c>
      <c r="H13" s="14">
        <f t="shared" si="1"/>
        <v>64.86486486486487</v>
      </c>
      <c r="I13" s="53">
        <v>5</v>
      </c>
      <c r="J13" s="45">
        <f t="shared" si="2"/>
        <v>13.513513513513514</v>
      </c>
      <c r="K13" s="44">
        <v>0</v>
      </c>
      <c r="L13" s="11">
        <f t="shared" si="3"/>
        <v>0</v>
      </c>
      <c r="M13" s="12">
        <v>4</v>
      </c>
      <c r="N13" s="45">
        <f t="shared" si="4"/>
        <v>10.81081081081081</v>
      </c>
      <c r="O13" s="44">
        <v>4</v>
      </c>
      <c r="P13" s="14">
        <f t="shared" si="5"/>
        <v>10.81081081081081</v>
      </c>
      <c r="Q13" s="23">
        <v>0</v>
      </c>
      <c r="R13" s="13">
        <f t="shared" si="6"/>
        <v>0</v>
      </c>
      <c r="S13" s="53">
        <v>0</v>
      </c>
      <c r="T13" s="14">
        <f t="shared" si="7"/>
        <v>0</v>
      </c>
      <c r="U13" s="24"/>
      <c r="V13" s="77">
        <f t="shared" si="8"/>
        <v>37</v>
      </c>
      <c r="X13" s="24"/>
    </row>
    <row r="14" spans="2:24" ht="15.75">
      <c r="B14" s="3">
        <v>9</v>
      </c>
      <c r="C14" s="4" t="s">
        <v>10</v>
      </c>
      <c r="D14" s="107">
        <v>30</v>
      </c>
      <c r="E14" s="29">
        <v>4</v>
      </c>
      <c r="F14" s="45">
        <f t="shared" si="0"/>
        <v>13.333333333333334</v>
      </c>
      <c r="G14" s="53">
        <v>17</v>
      </c>
      <c r="H14" s="14">
        <f t="shared" si="1"/>
        <v>65.38461538461539</v>
      </c>
      <c r="I14" s="53">
        <v>4</v>
      </c>
      <c r="J14" s="45">
        <f t="shared" si="2"/>
        <v>15.384615384615385</v>
      </c>
      <c r="K14" s="44">
        <v>0</v>
      </c>
      <c r="L14" s="11">
        <f t="shared" si="3"/>
        <v>0</v>
      </c>
      <c r="M14" s="12">
        <v>4</v>
      </c>
      <c r="N14" s="45">
        <f t="shared" si="4"/>
        <v>15.384615384615385</v>
      </c>
      <c r="O14" s="44">
        <v>1</v>
      </c>
      <c r="P14" s="14">
        <f t="shared" si="5"/>
        <v>3.8461538461538463</v>
      </c>
      <c r="Q14" s="23">
        <v>0</v>
      </c>
      <c r="R14" s="13">
        <f t="shared" si="6"/>
        <v>0</v>
      </c>
      <c r="S14" s="53">
        <v>0</v>
      </c>
      <c r="T14" s="14">
        <f t="shared" si="7"/>
        <v>0</v>
      </c>
      <c r="U14" s="24"/>
      <c r="V14" s="77">
        <f t="shared" si="8"/>
        <v>26</v>
      </c>
      <c r="X14" s="24"/>
    </row>
    <row r="15" spans="2:24" ht="15.75">
      <c r="B15" s="3">
        <v>10</v>
      </c>
      <c r="C15" s="4" t="s">
        <v>11</v>
      </c>
      <c r="D15" s="107">
        <v>5</v>
      </c>
      <c r="E15" s="29">
        <v>1</v>
      </c>
      <c r="F15" s="45">
        <f t="shared" si="0"/>
        <v>20</v>
      </c>
      <c r="G15" s="53">
        <v>3</v>
      </c>
      <c r="H15" s="14">
        <f t="shared" si="1"/>
        <v>75</v>
      </c>
      <c r="I15" s="53">
        <v>1</v>
      </c>
      <c r="J15" s="45">
        <f t="shared" si="2"/>
        <v>25</v>
      </c>
      <c r="K15" s="44">
        <v>0</v>
      </c>
      <c r="L15" s="11">
        <f t="shared" si="3"/>
        <v>0</v>
      </c>
      <c r="M15" s="12">
        <v>0</v>
      </c>
      <c r="N15" s="45">
        <f t="shared" si="4"/>
        <v>0</v>
      </c>
      <c r="O15" s="44">
        <v>0</v>
      </c>
      <c r="P15" s="14">
        <f t="shared" si="5"/>
        <v>0</v>
      </c>
      <c r="Q15" s="23">
        <v>0</v>
      </c>
      <c r="R15" s="13">
        <f t="shared" si="6"/>
        <v>0</v>
      </c>
      <c r="S15" s="53">
        <v>0</v>
      </c>
      <c r="T15" s="14">
        <f t="shared" si="7"/>
        <v>0</v>
      </c>
      <c r="U15" s="24"/>
      <c r="V15" s="77">
        <f t="shared" si="8"/>
        <v>4</v>
      </c>
      <c r="X15" s="24"/>
    </row>
    <row r="16" spans="2:24" ht="15.75">
      <c r="B16" s="3">
        <v>11</v>
      </c>
      <c r="C16" s="4" t="s">
        <v>12</v>
      </c>
      <c r="D16" s="107">
        <v>14</v>
      </c>
      <c r="E16" s="29">
        <v>4</v>
      </c>
      <c r="F16" s="45">
        <f t="shared" si="0"/>
        <v>28.57142857142857</v>
      </c>
      <c r="G16" s="53">
        <v>8</v>
      </c>
      <c r="H16" s="14">
        <f t="shared" si="1"/>
        <v>80</v>
      </c>
      <c r="I16" s="53">
        <v>1</v>
      </c>
      <c r="J16" s="45">
        <f t="shared" si="2"/>
        <v>10</v>
      </c>
      <c r="K16" s="44">
        <v>0</v>
      </c>
      <c r="L16" s="11">
        <f t="shared" si="3"/>
        <v>0</v>
      </c>
      <c r="M16" s="12">
        <v>0</v>
      </c>
      <c r="N16" s="45">
        <f t="shared" si="4"/>
        <v>0</v>
      </c>
      <c r="O16" s="44">
        <v>1</v>
      </c>
      <c r="P16" s="14">
        <f t="shared" si="5"/>
        <v>10</v>
      </c>
      <c r="Q16" s="23">
        <v>0</v>
      </c>
      <c r="R16" s="13">
        <f t="shared" si="6"/>
        <v>0</v>
      </c>
      <c r="S16" s="53">
        <v>0</v>
      </c>
      <c r="T16" s="14">
        <f t="shared" si="7"/>
        <v>0</v>
      </c>
      <c r="U16" s="24"/>
      <c r="V16" s="77">
        <f t="shared" si="8"/>
        <v>10</v>
      </c>
      <c r="X16" s="24"/>
    </row>
    <row r="17" spans="2:24" ht="15.75">
      <c r="B17" s="3">
        <v>12</v>
      </c>
      <c r="C17" s="4" t="s">
        <v>13</v>
      </c>
      <c r="D17" s="107">
        <v>66</v>
      </c>
      <c r="E17" s="29">
        <v>2</v>
      </c>
      <c r="F17" s="45">
        <f t="shared" si="0"/>
        <v>3.0303030303030303</v>
      </c>
      <c r="G17" s="53">
        <v>43</v>
      </c>
      <c r="H17" s="14">
        <f t="shared" si="1"/>
        <v>67.1875</v>
      </c>
      <c r="I17" s="53">
        <v>11</v>
      </c>
      <c r="J17" s="45">
        <f t="shared" si="2"/>
        <v>17.1875</v>
      </c>
      <c r="K17" s="44">
        <v>3</v>
      </c>
      <c r="L17" s="11">
        <f t="shared" si="3"/>
        <v>4.6875</v>
      </c>
      <c r="M17" s="12">
        <v>3</v>
      </c>
      <c r="N17" s="45">
        <f t="shared" si="4"/>
        <v>4.6875</v>
      </c>
      <c r="O17" s="44">
        <v>4</v>
      </c>
      <c r="P17" s="14">
        <f t="shared" si="5"/>
        <v>6.25</v>
      </c>
      <c r="Q17" s="23">
        <v>0</v>
      </c>
      <c r="R17" s="13">
        <f t="shared" si="6"/>
        <v>0</v>
      </c>
      <c r="S17" s="53">
        <v>0</v>
      </c>
      <c r="T17" s="14">
        <f t="shared" si="7"/>
        <v>0</v>
      </c>
      <c r="U17" s="24"/>
      <c r="V17" s="77">
        <f t="shared" si="8"/>
        <v>64</v>
      </c>
      <c r="X17" s="24"/>
    </row>
    <row r="18" spans="2:24" ht="15.75">
      <c r="B18" s="3">
        <v>13</v>
      </c>
      <c r="C18" s="4" t="s">
        <v>14</v>
      </c>
      <c r="D18" s="107">
        <v>16</v>
      </c>
      <c r="E18" s="29">
        <v>1</v>
      </c>
      <c r="F18" s="45">
        <f t="shared" si="0"/>
        <v>6.25</v>
      </c>
      <c r="G18" s="53">
        <v>14</v>
      </c>
      <c r="H18" s="14">
        <f t="shared" si="1"/>
        <v>93.33333333333333</v>
      </c>
      <c r="I18" s="53">
        <v>1</v>
      </c>
      <c r="J18" s="45">
        <f t="shared" si="2"/>
        <v>6.666666666666667</v>
      </c>
      <c r="K18" s="44">
        <v>0</v>
      </c>
      <c r="L18" s="11">
        <f t="shared" si="3"/>
        <v>0</v>
      </c>
      <c r="M18" s="12">
        <v>0</v>
      </c>
      <c r="N18" s="45">
        <f t="shared" si="4"/>
        <v>0</v>
      </c>
      <c r="O18" s="44">
        <v>0</v>
      </c>
      <c r="P18" s="14">
        <f t="shared" si="5"/>
        <v>0</v>
      </c>
      <c r="Q18" s="23">
        <v>0</v>
      </c>
      <c r="R18" s="13">
        <f t="shared" si="6"/>
        <v>0</v>
      </c>
      <c r="S18" s="53">
        <v>0</v>
      </c>
      <c r="T18" s="14">
        <f t="shared" si="7"/>
        <v>0</v>
      </c>
      <c r="U18" s="24"/>
      <c r="V18" s="77">
        <f t="shared" si="8"/>
        <v>15</v>
      </c>
      <c r="X18" s="24"/>
    </row>
    <row r="19" spans="2:24" ht="15.75">
      <c r="B19" s="3">
        <v>14</v>
      </c>
      <c r="C19" s="4" t="s">
        <v>15</v>
      </c>
      <c r="D19" s="107">
        <v>88</v>
      </c>
      <c r="E19" s="29">
        <v>11</v>
      </c>
      <c r="F19" s="45">
        <f t="shared" si="0"/>
        <v>12.5</v>
      </c>
      <c r="G19" s="53">
        <v>50</v>
      </c>
      <c r="H19" s="14">
        <f t="shared" si="1"/>
        <v>64.93506493506493</v>
      </c>
      <c r="I19" s="53">
        <v>11</v>
      </c>
      <c r="J19" s="45">
        <f t="shared" si="2"/>
        <v>14.285714285714285</v>
      </c>
      <c r="K19" s="44">
        <v>2</v>
      </c>
      <c r="L19" s="11">
        <f t="shared" si="3"/>
        <v>2.5974025974025974</v>
      </c>
      <c r="M19" s="12">
        <v>2</v>
      </c>
      <c r="N19" s="45">
        <f t="shared" si="4"/>
        <v>2.5974025974025974</v>
      </c>
      <c r="O19" s="44">
        <v>12</v>
      </c>
      <c r="P19" s="14">
        <f t="shared" si="5"/>
        <v>15.584415584415584</v>
      </c>
      <c r="Q19" s="23">
        <v>0</v>
      </c>
      <c r="R19" s="13">
        <f t="shared" si="6"/>
        <v>0</v>
      </c>
      <c r="S19" s="53">
        <v>0</v>
      </c>
      <c r="T19" s="14">
        <f t="shared" si="7"/>
        <v>0</v>
      </c>
      <c r="U19" s="24"/>
      <c r="V19" s="77">
        <f t="shared" si="8"/>
        <v>77</v>
      </c>
      <c r="X19" s="24"/>
    </row>
    <row r="20" spans="2:24" ht="15.75">
      <c r="B20" s="3">
        <v>15</v>
      </c>
      <c r="C20" s="4" t="s">
        <v>16</v>
      </c>
      <c r="D20" s="107">
        <v>18</v>
      </c>
      <c r="E20" s="29">
        <v>0</v>
      </c>
      <c r="F20" s="45">
        <f t="shared" si="0"/>
        <v>0</v>
      </c>
      <c r="G20" s="53">
        <v>13</v>
      </c>
      <c r="H20" s="14">
        <f t="shared" si="1"/>
        <v>72.22222222222221</v>
      </c>
      <c r="I20" s="53">
        <v>1</v>
      </c>
      <c r="J20" s="45">
        <f t="shared" si="2"/>
        <v>5.555555555555555</v>
      </c>
      <c r="K20" s="44">
        <v>1</v>
      </c>
      <c r="L20" s="11">
        <f t="shared" si="3"/>
        <v>5.555555555555555</v>
      </c>
      <c r="M20" s="12">
        <v>0</v>
      </c>
      <c r="N20" s="45">
        <f t="shared" si="4"/>
        <v>0</v>
      </c>
      <c r="O20" s="44">
        <v>3</v>
      </c>
      <c r="P20" s="14">
        <f t="shared" si="5"/>
        <v>16.666666666666664</v>
      </c>
      <c r="Q20" s="23">
        <v>0</v>
      </c>
      <c r="R20" s="13">
        <f t="shared" si="6"/>
        <v>0</v>
      </c>
      <c r="S20" s="53">
        <v>0</v>
      </c>
      <c r="T20" s="14">
        <f t="shared" si="7"/>
        <v>0</v>
      </c>
      <c r="U20" s="24"/>
      <c r="V20" s="77">
        <f t="shared" si="8"/>
        <v>18</v>
      </c>
      <c r="X20" s="24"/>
    </row>
    <row r="21" spans="2:24" ht="15.75">
      <c r="B21" s="3">
        <v>16</v>
      </c>
      <c r="C21" s="4" t="s">
        <v>17</v>
      </c>
      <c r="D21" s="107">
        <v>15</v>
      </c>
      <c r="E21" s="29">
        <v>0</v>
      </c>
      <c r="F21" s="45">
        <f t="shared" si="0"/>
        <v>0</v>
      </c>
      <c r="G21" s="53">
        <v>10</v>
      </c>
      <c r="H21" s="14">
        <f t="shared" si="1"/>
        <v>66.66666666666666</v>
      </c>
      <c r="I21" s="53">
        <v>4</v>
      </c>
      <c r="J21" s="45">
        <f t="shared" si="2"/>
        <v>26.666666666666668</v>
      </c>
      <c r="K21" s="44">
        <v>0</v>
      </c>
      <c r="L21" s="11">
        <f t="shared" si="3"/>
        <v>0</v>
      </c>
      <c r="M21" s="12">
        <v>1</v>
      </c>
      <c r="N21" s="45">
        <f t="shared" si="4"/>
        <v>6.666666666666667</v>
      </c>
      <c r="O21" s="44">
        <v>0</v>
      </c>
      <c r="P21" s="14">
        <f t="shared" si="5"/>
        <v>0</v>
      </c>
      <c r="Q21" s="23">
        <v>0</v>
      </c>
      <c r="R21" s="13">
        <f t="shared" si="6"/>
        <v>0</v>
      </c>
      <c r="S21" s="53">
        <v>0</v>
      </c>
      <c r="T21" s="14">
        <f t="shared" si="7"/>
        <v>0</v>
      </c>
      <c r="U21" s="24"/>
      <c r="V21" s="77">
        <f t="shared" si="8"/>
        <v>15</v>
      </c>
      <c r="X21" s="24"/>
    </row>
    <row r="22" spans="2:24" ht="15.75">
      <c r="B22" s="3">
        <v>17</v>
      </c>
      <c r="C22" s="4" t="s">
        <v>18</v>
      </c>
      <c r="D22" s="107">
        <v>11</v>
      </c>
      <c r="E22" s="29">
        <v>0</v>
      </c>
      <c r="F22" s="45">
        <f t="shared" si="0"/>
        <v>0</v>
      </c>
      <c r="G22" s="53">
        <v>10</v>
      </c>
      <c r="H22" s="14">
        <f t="shared" si="1"/>
        <v>90.9090909090909</v>
      </c>
      <c r="I22" s="53">
        <v>0</v>
      </c>
      <c r="J22" s="45">
        <f t="shared" si="2"/>
        <v>0</v>
      </c>
      <c r="K22" s="44">
        <v>0</v>
      </c>
      <c r="L22" s="11">
        <f t="shared" si="3"/>
        <v>0</v>
      </c>
      <c r="M22" s="12">
        <v>0</v>
      </c>
      <c r="N22" s="45">
        <f t="shared" si="4"/>
        <v>0</v>
      </c>
      <c r="O22" s="44">
        <v>0</v>
      </c>
      <c r="P22" s="14">
        <f t="shared" si="5"/>
        <v>0</v>
      </c>
      <c r="Q22" s="23">
        <v>1</v>
      </c>
      <c r="R22" s="13">
        <f t="shared" si="6"/>
        <v>9.090909090909092</v>
      </c>
      <c r="S22" s="53">
        <v>0</v>
      </c>
      <c r="T22" s="14">
        <f t="shared" si="7"/>
        <v>0</v>
      </c>
      <c r="U22" s="24"/>
      <c r="V22" s="77">
        <f t="shared" si="8"/>
        <v>11</v>
      </c>
      <c r="X22" s="24"/>
    </row>
    <row r="23" spans="2:24" ht="15.75">
      <c r="B23" s="3">
        <v>18</v>
      </c>
      <c r="C23" s="4" t="s">
        <v>19</v>
      </c>
      <c r="D23" s="107">
        <v>15</v>
      </c>
      <c r="E23" s="29">
        <v>1</v>
      </c>
      <c r="F23" s="45">
        <f t="shared" si="0"/>
        <v>6.666666666666667</v>
      </c>
      <c r="G23" s="53">
        <v>11</v>
      </c>
      <c r="H23" s="14">
        <f t="shared" si="1"/>
        <v>78.57142857142857</v>
      </c>
      <c r="I23" s="53">
        <v>2</v>
      </c>
      <c r="J23" s="45">
        <f t="shared" si="2"/>
        <v>14.285714285714285</v>
      </c>
      <c r="K23" s="44">
        <v>0</v>
      </c>
      <c r="L23" s="11">
        <f t="shared" si="3"/>
        <v>0</v>
      </c>
      <c r="M23" s="12">
        <v>0</v>
      </c>
      <c r="N23" s="45">
        <f t="shared" si="4"/>
        <v>0</v>
      </c>
      <c r="O23" s="44">
        <v>1</v>
      </c>
      <c r="P23" s="14">
        <f t="shared" si="5"/>
        <v>7.142857142857142</v>
      </c>
      <c r="Q23" s="23">
        <v>0</v>
      </c>
      <c r="R23" s="13">
        <f t="shared" si="6"/>
        <v>0</v>
      </c>
      <c r="S23" s="53">
        <v>0</v>
      </c>
      <c r="T23" s="14">
        <f t="shared" si="7"/>
        <v>0</v>
      </c>
      <c r="U23" s="24"/>
      <c r="V23" s="77">
        <f t="shared" si="8"/>
        <v>14</v>
      </c>
      <c r="X23" s="24"/>
    </row>
    <row r="24" spans="2:24" ht="15.75">
      <c r="B24" s="3">
        <v>19</v>
      </c>
      <c r="C24" s="4" t="s">
        <v>20</v>
      </c>
      <c r="D24" s="107">
        <v>18</v>
      </c>
      <c r="E24" s="29">
        <v>1</v>
      </c>
      <c r="F24" s="45">
        <f t="shared" si="0"/>
        <v>5.555555555555555</v>
      </c>
      <c r="G24" s="53">
        <v>15</v>
      </c>
      <c r="H24" s="14">
        <f t="shared" si="1"/>
        <v>88.23529411764706</v>
      </c>
      <c r="I24" s="53">
        <v>0</v>
      </c>
      <c r="J24" s="45">
        <f t="shared" si="2"/>
        <v>0</v>
      </c>
      <c r="K24" s="44">
        <v>1</v>
      </c>
      <c r="L24" s="11">
        <f t="shared" si="3"/>
        <v>5.88235294117647</v>
      </c>
      <c r="M24" s="12">
        <v>0</v>
      </c>
      <c r="N24" s="45">
        <f t="shared" si="4"/>
        <v>0</v>
      </c>
      <c r="O24" s="44">
        <v>1</v>
      </c>
      <c r="P24" s="14">
        <f t="shared" si="5"/>
        <v>5.88235294117647</v>
      </c>
      <c r="Q24" s="23">
        <v>0</v>
      </c>
      <c r="R24" s="13">
        <f t="shared" si="6"/>
        <v>0</v>
      </c>
      <c r="S24" s="53">
        <v>0</v>
      </c>
      <c r="T24" s="14">
        <f t="shared" si="7"/>
        <v>0</v>
      </c>
      <c r="U24" s="24"/>
      <c r="V24" s="77">
        <f t="shared" si="8"/>
        <v>17</v>
      </c>
      <c r="X24" s="24"/>
    </row>
    <row r="25" spans="2:24" ht="15.75">
      <c r="B25" s="3">
        <v>20</v>
      </c>
      <c r="C25" s="4" t="s">
        <v>21</v>
      </c>
      <c r="D25" s="107">
        <v>21</v>
      </c>
      <c r="E25" s="29">
        <v>4</v>
      </c>
      <c r="F25" s="45">
        <f t="shared" si="0"/>
        <v>19.047619047619047</v>
      </c>
      <c r="G25" s="53">
        <v>9</v>
      </c>
      <c r="H25" s="14">
        <f t="shared" si="1"/>
        <v>52.94117647058824</v>
      </c>
      <c r="I25" s="53">
        <v>5</v>
      </c>
      <c r="J25" s="45">
        <f t="shared" si="2"/>
        <v>29.411764705882355</v>
      </c>
      <c r="K25" s="44">
        <v>0</v>
      </c>
      <c r="L25" s="11">
        <f t="shared" si="3"/>
        <v>0</v>
      </c>
      <c r="M25" s="12">
        <v>0</v>
      </c>
      <c r="N25" s="45">
        <f t="shared" si="4"/>
        <v>0</v>
      </c>
      <c r="O25" s="44">
        <v>3</v>
      </c>
      <c r="P25" s="14">
        <f t="shared" si="5"/>
        <v>17.647058823529413</v>
      </c>
      <c r="Q25" s="23">
        <v>0</v>
      </c>
      <c r="R25" s="13">
        <f t="shared" si="6"/>
        <v>0</v>
      </c>
      <c r="S25" s="53">
        <v>0</v>
      </c>
      <c r="T25" s="14">
        <f t="shared" si="7"/>
        <v>0</v>
      </c>
      <c r="U25" s="24"/>
      <c r="V25" s="77">
        <f t="shared" si="8"/>
        <v>17</v>
      </c>
      <c r="X25" s="24"/>
    </row>
    <row r="26" spans="2:24" ht="15.75">
      <c r="B26" s="3">
        <v>21</v>
      </c>
      <c r="C26" s="4" t="s">
        <v>22</v>
      </c>
      <c r="D26" s="107">
        <v>48</v>
      </c>
      <c r="E26" s="29">
        <v>0</v>
      </c>
      <c r="F26" s="45">
        <f t="shared" si="0"/>
        <v>0</v>
      </c>
      <c r="G26" s="53">
        <v>34</v>
      </c>
      <c r="H26" s="14">
        <f t="shared" si="1"/>
        <v>70.83333333333334</v>
      </c>
      <c r="I26" s="53">
        <v>3</v>
      </c>
      <c r="J26" s="45">
        <f t="shared" si="2"/>
        <v>6.25</v>
      </c>
      <c r="K26" s="44">
        <v>1</v>
      </c>
      <c r="L26" s="11">
        <f t="shared" si="3"/>
        <v>2.083333333333333</v>
      </c>
      <c r="M26" s="12">
        <v>3</v>
      </c>
      <c r="N26" s="45">
        <f t="shared" si="4"/>
        <v>6.25</v>
      </c>
      <c r="O26" s="44">
        <v>7</v>
      </c>
      <c r="P26" s="14">
        <f t="shared" si="5"/>
        <v>14.583333333333334</v>
      </c>
      <c r="Q26" s="23">
        <v>0</v>
      </c>
      <c r="R26" s="13">
        <f t="shared" si="6"/>
        <v>0</v>
      </c>
      <c r="S26" s="53">
        <v>0</v>
      </c>
      <c r="T26" s="14">
        <f t="shared" si="7"/>
        <v>0</v>
      </c>
      <c r="U26" s="24"/>
      <c r="V26" s="77">
        <f t="shared" si="8"/>
        <v>48</v>
      </c>
      <c r="X26" s="24"/>
    </row>
    <row r="27" spans="2:24" ht="15.75">
      <c r="B27" s="3">
        <v>22</v>
      </c>
      <c r="C27" s="4" t="s">
        <v>23</v>
      </c>
      <c r="D27" s="107">
        <v>7</v>
      </c>
      <c r="E27" s="29">
        <v>0</v>
      </c>
      <c r="F27" s="45">
        <f t="shared" si="0"/>
        <v>0</v>
      </c>
      <c r="G27" s="53">
        <v>3</v>
      </c>
      <c r="H27" s="14">
        <f t="shared" si="1"/>
        <v>42.857142857142854</v>
      </c>
      <c r="I27" s="53">
        <v>3</v>
      </c>
      <c r="J27" s="45">
        <f t="shared" si="2"/>
        <v>42.857142857142854</v>
      </c>
      <c r="K27" s="44">
        <v>0</v>
      </c>
      <c r="L27" s="11">
        <f t="shared" si="3"/>
        <v>0</v>
      </c>
      <c r="M27" s="12">
        <v>0</v>
      </c>
      <c r="N27" s="45">
        <f t="shared" si="4"/>
        <v>0</v>
      </c>
      <c r="O27" s="44">
        <v>1</v>
      </c>
      <c r="P27" s="14">
        <f t="shared" si="5"/>
        <v>14.285714285714285</v>
      </c>
      <c r="Q27" s="23">
        <v>0</v>
      </c>
      <c r="R27" s="13">
        <f t="shared" si="6"/>
        <v>0</v>
      </c>
      <c r="S27" s="53">
        <v>0</v>
      </c>
      <c r="T27" s="14">
        <f t="shared" si="7"/>
        <v>0</v>
      </c>
      <c r="U27" s="24"/>
      <c r="V27" s="77">
        <f t="shared" si="8"/>
        <v>7</v>
      </c>
      <c r="X27" s="24"/>
    </row>
    <row r="28" spans="2:24" ht="15.75">
      <c r="B28" s="3">
        <v>23</v>
      </c>
      <c r="C28" s="4" t="s">
        <v>24</v>
      </c>
      <c r="D28" s="107">
        <v>4</v>
      </c>
      <c r="E28" s="29">
        <v>0</v>
      </c>
      <c r="F28" s="45">
        <f t="shared" si="0"/>
        <v>0</v>
      </c>
      <c r="G28" s="53">
        <v>4</v>
      </c>
      <c r="H28" s="14">
        <f t="shared" si="1"/>
        <v>100</v>
      </c>
      <c r="I28" s="53">
        <v>0</v>
      </c>
      <c r="J28" s="45">
        <f t="shared" si="2"/>
        <v>0</v>
      </c>
      <c r="K28" s="44">
        <v>0</v>
      </c>
      <c r="L28" s="11">
        <f t="shared" si="3"/>
        <v>0</v>
      </c>
      <c r="M28" s="12">
        <v>0</v>
      </c>
      <c r="N28" s="45">
        <f t="shared" si="4"/>
        <v>0</v>
      </c>
      <c r="O28" s="44">
        <v>0</v>
      </c>
      <c r="P28" s="14">
        <f t="shared" si="5"/>
        <v>0</v>
      </c>
      <c r="Q28" s="23">
        <v>0</v>
      </c>
      <c r="R28" s="13">
        <f t="shared" si="6"/>
        <v>0</v>
      </c>
      <c r="S28" s="53">
        <v>0</v>
      </c>
      <c r="T28" s="14">
        <f t="shared" si="7"/>
        <v>0</v>
      </c>
      <c r="U28" s="24"/>
      <c r="V28" s="77">
        <f t="shared" si="8"/>
        <v>4</v>
      </c>
      <c r="X28" s="24"/>
    </row>
    <row r="29" spans="2:24" ht="15.75">
      <c r="B29" s="3">
        <v>24</v>
      </c>
      <c r="C29" s="5" t="s">
        <v>25</v>
      </c>
      <c r="D29" s="107">
        <v>26</v>
      </c>
      <c r="E29" s="29">
        <v>4</v>
      </c>
      <c r="F29" s="45">
        <f t="shared" si="0"/>
        <v>15.384615384615385</v>
      </c>
      <c r="G29" s="53">
        <v>17</v>
      </c>
      <c r="H29" s="14">
        <f t="shared" si="1"/>
        <v>77.27272727272727</v>
      </c>
      <c r="I29" s="53">
        <v>3</v>
      </c>
      <c r="J29" s="45">
        <f t="shared" si="2"/>
        <v>13.636363636363635</v>
      </c>
      <c r="K29" s="44">
        <v>0</v>
      </c>
      <c r="L29" s="11">
        <f t="shared" si="3"/>
        <v>0</v>
      </c>
      <c r="M29" s="12">
        <v>1</v>
      </c>
      <c r="N29" s="45">
        <f t="shared" si="4"/>
        <v>4.545454545454546</v>
      </c>
      <c r="O29" s="44">
        <v>1</v>
      </c>
      <c r="P29" s="14">
        <f t="shared" si="5"/>
        <v>4.545454545454546</v>
      </c>
      <c r="Q29" s="23">
        <v>0</v>
      </c>
      <c r="R29" s="13">
        <f t="shared" si="6"/>
        <v>0</v>
      </c>
      <c r="S29" s="53">
        <v>0</v>
      </c>
      <c r="T29" s="14">
        <f t="shared" si="7"/>
        <v>0</v>
      </c>
      <c r="U29" s="24"/>
      <c r="V29" s="77">
        <f t="shared" si="8"/>
        <v>22</v>
      </c>
      <c r="X29" s="24"/>
    </row>
    <row r="30" spans="2:24" ht="15.75">
      <c r="B30" s="3">
        <v>25</v>
      </c>
      <c r="C30" s="5" t="s">
        <v>26</v>
      </c>
      <c r="D30" s="107">
        <v>27</v>
      </c>
      <c r="E30" s="29">
        <v>0</v>
      </c>
      <c r="F30" s="45">
        <f t="shared" si="0"/>
        <v>0</v>
      </c>
      <c r="G30" s="53">
        <v>25</v>
      </c>
      <c r="H30" s="14">
        <f t="shared" si="1"/>
        <v>92.5925925925926</v>
      </c>
      <c r="I30" s="53">
        <v>2</v>
      </c>
      <c r="J30" s="45">
        <f t="shared" si="2"/>
        <v>7.4074074074074066</v>
      </c>
      <c r="K30" s="44">
        <v>0</v>
      </c>
      <c r="L30" s="11">
        <f t="shared" si="3"/>
        <v>0</v>
      </c>
      <c r="M30" s="12">
        <v>0</v>
      </c>
      <c r="N30" s="45">
        <f t="shared" si="4"/>
        <v>0</v>
      </c>
      <c r="O30" s="44">
        <v>0</v>
      </c>
      <c r="P30" s="14">
        <f t="shared" si="5"/>
        <v>0</v>
      </c>
      <c r="Q30" s="23">
        <v>0</v>
      </c>
      <c r="R30" s="13">
        <f t="shared" si="6"/>
        <v>0</v>
      </c>
      <c r="S30" s="53">
        <v>0</v>
      </c>
      <c r="T30" s="14">
        <f t="shared" si="7"/>
        <v>0</v>
      </c>
      <c r="U30" s="24"/>
      <c r="V30" s="77">
        <f t="shared" si="8"/>
        <v>27</v>
      </c>
      <c r="X30" s="24"/>
    </row>
    <row r="31" spans="2:24" ht="15.75">
      <c r="B31" s="3">
        <v>26</v>
      </c>
      <c r="C31" s="138" t="s">
        <v>61</v>
      </c>
      <c r="D31" s="126">
        <v>75</v>
      </c>
      <c r="E31" s="29">
        <v>5</v>
      </c>
      <c r="F31" s="45">
        <f t="shared" si="0"/>
        <v>6.666666666666667</v>
      </c>
      <c r="G31" s="53">
        <v>47</v>
      </c>
      <c r="H31" s="14">
        <f t="shared" si="1"/>
        <v>67.14285714285714</v>
      </c>
      <c r="I31" s="53">
        <v>3</v>
      </c>
      <c r="J31" s="45">
        <f t="shared" si="2"/>
        <v>4.285714285714286</v>
      </c>
      <c r="K31" s="44">
        <v>2</v>
      </c>
      <c r="L31" s="11">
        <f t="shared" si="3"/>
        <v>2.857142857142857</v>
      </c>
      <c r="M31" s="12">
        <v>7</v>
      </c>
      <c r="N31" s="45">
        <f t="shared" si="4"/>
        <v>10</v>
      </c>
      <c r="O31" s="44">
        <v>9</v>
      </c>
      <c r="P31" s="14">
        <f t="shared" si="5"/>
        <v>12.857142857142856</v>
      </c>
      <c r="Q31" s="23">
        <v>2</v>
      </c>
      <c r="R31" s="13">
        <f t="shared" si="6"/>
        <v>2.857142857142857</v>
      </c>
      <c r="S31" s="53">
        <v>0</v>
      </c>
      <c r="T31" s="14">
        <f t="shared" si="7"/>
        <v>0</v>
      </c>
      <c r="U31" s="24"/>
      <c r="V31" s="77">
        <f t="shared" si="8"/>
        <v>70</v>
      </c>
      <c r="X31" s="24"/>
    </row>
    <row r="32" spans="2:24" ht="16.5" thickBot="1">
      <c r="B32" s="133">
        <v>27</v>
      </c>
      <c r="C32" s="193" t="s">
        <v>28</v>
      </c>
      <c r="D32" s="123">
        <v>4</v>
      </c>
      <c r="E32" s="112">
        <v>0</v>
      </c>
      <c r="F32" s="113">
        <f t="shared" si="0"/>
        <v>0</v>
      </c>
      <c r="G32" s="116">
        <v>3</v>
      </c>
      <c r="H32" s="121">
        <f t="shared" si="1"/>
        <v>75</v>
      </c>
      <c r="I32" s="116">
        <v>0</v>
      </c>
      <c r="J32" s="113">
        <f t="shared" si="2"/>
        <v>0</v>
      </c>
      <c r="K32" s="117">
        <v>0</v>
      </c>
      <c r="L32" s="118">
        <f t="shared" si="3"/>
        <v>0</v>
      </c>
      <c r="M32" s="119">
        <v>0</v>
      </c>
      <c r="N32" s="113">
        <f t="shared" si="4"/>
        <v>0</v>
      </c>
      <c r="O32" s="117">
        <v>1</v>
      </c>
      <c r="P32" s="121">
        <f t="shared" si="5"/>
        <v>25</v>
      </c>
      <c r="Q32" s="114">
        <v>0</v>
      </c>
      <c r="R32" s="115">
        <f t="shared" si="6"/>
        <v>0</v>
      </c>
      <c r="S32" s="116">
        <v>0</v>
      </c>
      <c r="T32" s="121">
        <f t="shared" si="7"/>
        <v>0</v>
      </c>
      <c r="U32" s="24"/>
      <c r="V32" s="106">
        <f t="shared" si="8"/>
        <v>4</v>
      </c>
      <c r="X32" s="24"/>
    </row>
    <row r="33" spans="2:24" ht="16.5" thickBot="1">
      <c r="B33" s="279" t="s">
        <v>62</v>
      </c>
      <c r="C33" s="339"/>
      <c r="D33" s="58">
        <f>SUM(D6:D30)</f>
        <v>629</v>
      </c>
      <c r="E33" s="80">
        <f aca="true" t="shared" si="9" ref="E33:V33">SUM(E6:E30)</f>
        <v>42</v>
      </c>
      <c r="F33" s="178">
        <f t="shared" si="0"/>
        <v>6.677265500794912</v>
      </c>
      <c r="G33" s="80">
        <f t="shared" si="9"/>
        <v>425</v>
      </c>
      <c r="H33" s="78">
        <f t="shared" si="1"/>
        <v>72.40204429301534</v>
      </c>
      <c r="I33" s="80">
        <f t="shared" si="9"/>
        <v>75</v>
      </c>
      <c r="J33" s="178">
        <f t="shared" si="2"/>
        <v>12.776831345826235</v>
      </c>
      <c r="K33" s="80">
        <f t="shared" si="9"/>
        <v>11</v>
      </c>
      <c r="L33" s="99">
        <f t="shared" si="3"/>
        <v>1.8739352640545146</v>
      </c>
      <c r="M33" s="79">
        <f t="shared" si="9"/>
        <v>22</v>
      </c>
      <c r="N33" s="46">
        <f t="shared" si="4"/>
        <v>3.747870528109029</v>
      </c>
      <c r="O33" s="80">
        <f t="shared" si="9"/>
        <v>52</v>
      </c>
      <c r="P33" s="78">
        <f t="shared" si="5"/>
        <v>8.858603066439523</v>
      </c>
      <c r="Q33" s="80">
        <f t="shared" si="9"/>
        <v>2</v>
      </c>
      <c r="R33" s="57">
        <f t="shared" si="6"/>
        <v>0.34071550255536626</v>
      </c>
      <c r="S33" s="80">
        <f t="shared" si="9"/>
        <v>0</v>
      </c>
      <c r="T33" s="78">
        <f t="shared" si="7"/>
        <v>0</v>
      </c>
      <c r="U33" s="185"/>
      <c r="V33" s="58">
        <f t="shared" si="9"/>
        <v>587</v>
      </c>
      <c r="X33" s="24"/>
    </row>
    <row r="34" spans="2:24" ht="16.5" thickBot="1">
      <c r="B34" s="228" t="s">
        <v>63</v>
      </c>
      <c r="C34" s="344"/>
      <c r="D34" s="108">
        <f>SUM(D6:D32)</f>
        <v>708</v>
      </c>
      <c r="E34" s="102">
        <f aca="true" t="shared" si="10" ref="E34:V34">SUM(E6:E32)</f>
        <v>47</v>
      </c>
      <c r="F34" s="194">
        <f t="shared" si="0"/>
        <v>6.638418079096045</v>
      </c>
      <c r="G34" s="102">
        <f t="shared" si="10"/>
        <v>475</v>
      </c>
      <c r="H34" s="195">
        <f t="shared" si="1"/>
        <v>71.86081694402421</v>
      </c>
      <c r="I34" s="102">
        <f t="shared" si="10"/>
        <v>78</v>
      </c>
      <c r="J34" s="194">
        <f t="shared" si="2"/>
        <v>11.800302571860817</v>
      </c>
      <c r="K34" s="102">
        <f t="shared" si="10"/>
        <v>13</v>
      </c>
      <c r="L34" s="25">
        <f t="shared" si="3"/>
        <v>1.9667170953101363</v>
      </c>
      <c r="M34" s="103">
        <f t="shared" si="10"/>
        <v>29</v>
      </c>
      <c r="N34" s="196">
        <f t="shared" si="4"/>
        <v>4.387291981845689</v>
      </c>
      <c r="O34" s="102">
        <f t="shared" si="10"/>
        <v>62</v>
      </c>
      <c r="P34" s="195">
        <f t="shared" si="5"/>
        <v>9.379727685325264</v>
      </c>
      <c r="Q34" s="102">
        <f t="shared" si="10"/>
        <v>4</v>
      </c>
      <c r="R34" s="197">
        <f t="shared" si="6"/>
        <v>0.6051437216338881</v>
      </c>
      <c r="S34" s="102">
        <f t="shared" si="10"/>
        <v>0</v>
      </c>
      <c r="T34" s="195">
        <f t="shared" si="7"/>
        <v>0</v>
      </c>
      <c r="U34" s="185"/>
      <c r="V34" s="58">
        <f t="shared" si="10"/>
        <v>661</v>
      </c>
      <c r="X34" s="24"/>
    </row>
    <row r="35" spans="2:21" ht="12.75" customHeight="1">
      <c r="B35" s="340" t="s">
        <v>39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24"/>
    </row>
  </sheetData>
  <sheetProtection/>
  <mergeCells count="20">
    <mergeCell ref="B33:C33"/>
    <mergeCell ref="B35:T35"/>
    <mergeCell ref="O1:P1"/>
    <mergeCell ref="O3:P4"/>
    <mergeCell ref="Q3:R4"/>
    <mergeCell ref="S3:T4"/>
    <mergeCell ref="B34:C34"/>
    <mergeCell ref="C3:C5"/>
    <mergeCell ref="D3:F3"/>
    <mergeCell ref="G3:H4"/>
    <mergeCell ref="V3:V5"/>
    <mergeCell ref="S1:T1"/>
    <mergeCell ref="I3:J4"/>
    <mergeCell ref="K3:N3"/>
    <mergeCell ref="D4:D5"/>
    <mergeCell ref="E4:F4"/>
    <mergeCell ref="K4:L4"/>
    <mergeCell ref="M4:N4"/>
    <mergeCell ref="B2:T2"/>
    <mergeCell ref="B3:B5"/>
  </mergeCells>
  <printOptions/>
  <pageMargins left="0.33" right="0.45" top="0.22" bottom="0.16" header="0.17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38"/>
  <sheetViews>
    <sheetView zoomScale="80" zoomScaleNormal="80" zoomScalePageLayoutView="0" workbookViewId="0" topLeftCell="A1">
      <selection activeCell="B2" sqref="B2:V2"/>
    </sheetView>
  </sheetViews>
  <sheetFormatPr defaultColWidth="9.140625" defaultRowHeight="12.75"/>
  <cols>
    <col min="1" max="2" width="4.8515625" style="0" customWidth="1"/>
    <col min="3" max="3" width="24.140625" style="0" bestFit="1" customWidth="1"/>
    <col min="4" max="4" width="10.7109375" style="0" customWidth="1"/>
    <col min="5" max="22" width="6.8515625" style="0" customWidth="1"/>
    <col min="24" max="24" width="11.28125" style="0" customWidth="1"/>
  </cols>
  <sheetData>
    <row r="1" spans="16:22" ht="15.75">
      <c r="P1" s="264"/>
      <c r="Q1" s="264"/>
      <c r="R1" s="264"/>
      <c r="U1" s="320" t="s">
        <v>42</v>
      </c>
      <c r="V1" s="320"/>
    </row>
    <row r="2" spans="2:22" ht="21.75" customHeight="1" thickBot="1">
      <c r="B2" s="252" t="s">
        <v>88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2:24" ht="27" customHeight="1" thickBot="1">
      <c r="B3" s="253" t="s">
        <v>0</v>
      </c>
      <c r="C3" s="256" t="s">
        <v>27</v>
      </c>
      <c r="D3" s="290" t="s">
        <v>56</v>
      </c>
      <c r="E3" s="290"/>
      <c r="F3" s="290"/>
      <c r="G3" s="253" t="s">
        <v>30</v>
      </c>
      <c r="H3" s="265"/>
      <c r="I3" s="265"/>
      <c r="J3" s="256"/>
      <c r="K3" s="242" t="s">
        <v>31</v>
      </c>
      <c r="L3" s="240"/>
      <c r="M3" s="289" t="s">
        <v>32</v>
      </c>
      <c r="N3" s="290"/>
      <c r="O3" s="290"/>
      <c r="P3" s="308"/>
      <c r="Q3" s="242" t="s">
        <v>33</v>
      </c>
      <c r="R3" s="240"/>
      <c r="S3" s="234" t="s">
        <v>34</v>
      </c>
      <c r="T3" s="235"/>
      <c r="U3" s="242" t="s">
        <v>35</v>
      </c>
      <c r="V3" s="235"/>
      <c r="X3" s="311" t="s">
        <v>59</v>
      </c>
    </row>
    <row r="4" spans="2:24" ht="12.75">
      <c r="B4" s="254"/>
      <c r="C4" s="257"/>
      <c r="D4" s="245" t="s">
        <v>55</v>
      </c>
      <c r="E4" s="234" t="s">
        <v>58</v>
      </c>
      <c r="F4" s="240"/>
      <c r="G4" s="234" t="s">
        <v>36</v>
      </c>
      <c r="H4" s="240"/>
      <c r="I4" s="234" t="s">
        <v>37</v>
      </c>
      <c r="J4" s="235"/>
      <c r="K4" s="243"/>
      <c r="L4" s="241"/>
      <c r="M4" s="234" t="s">
        <v>53</v>
      </c>
      <c r="N4" s="238"/>
      <c r="O4" s="238" t="s">
        <v>54</v>
      </c>
      <c r="P4" s="235"/>
      <c r="Q4" s="243"/>
      <c r="R4" s="241"/>
      <c r="S4" s="236"/>
      <c r="T4" s="237"/>
      <c r="U4" s="243"/>
      <c r="V4" s="237"/>
      <c r="X4" s="312"/>
    </row>
    <row r="5" spans="2:24" ht="12.75">
      <c r="B5" s="254"/>
      <c r="C5" s="257"/>
      <c r="D5" s="246"/>
      <c r="E5" s="236"/>
      <c r="F5" s="241"/>
      <c r="G5" s="236"/>
      <c r="H5" s="241"/>
      <c r="I5" s="236"/>
      <c r="J5" s="237"/>
      <c r="K5" s="243"/>
      <c r="L5" s="241"/>
      <c r="M5" s="236"/>
      <c r="N5" s="239"/>
      <c r="O5" s="239"/>
      <c r="P5" s="237"/>
      <c r="Q5" s="243"/>
      <c r="R5" s="241"/>
      <c r="S5" s="236"/>
      <c r="T5" s="237"/>
      <c r="U5" s="243"/>
      <c r="V5" s="237"/>
      <c r="X5" s="312"/>
    </row>
    <row r="6" spans="2:24" ht="12.75">
      <c r="B6" s="254"/>
      <c r="C6" s="257"/>
      <c r="D6" s="246"/>
      <c r="E6" s="236"/>
      <c r="F6" s="241"/>
      <c r="G6" s="236"/>
      <c r="H6" s="241"/>
      <c r="I6" s="236"/>
      <c r="J6" s="237"/>
      <c r="K6" s="243"/>
      <c r="L6" s="241"/>
      <c r="M6" s="236"/>
      <c r="N6" s="239"/>
      <c r="O6" s="239"/>
      <c r="P6" s="237"/>
      <c r="Q6" s="243"/>
      <c r="R6" s="241"/>
      <c r="S6" s="236"/>
      <c r="T6" s="237"/>
      <c r="U6" s="243"/>
      <c r="V6" s="237"/>
      <c r="X6" s="312"/>
    </row>
    <row r="7" spans="2:24" ht="13.5" thickBot="1">
      <c r="B7" s="255"/>
      <c r="C7" s="258"/>
      <c r="D7" s="247"/>
      <c r="E7" s="40" t="s">
        <v>38</v>
      </c>
      <c r="F7" s="41" t="s">
        <v>29</v>
      </c>
      <c r="G7" s="40" t="s">
        <v>38</v>
      </c>
      <c r="H7" s="41" t="s">
        <v>29</v>
      </c>
      <c r="I7" s="40" t="s">
        <v>38</v>
      </c>
      <c r="J7" s="37" t="s">
        <v>29</v>
      </c>
      <c r="K7" s="35" t="s">
        <v>38</v>
      </c>
      <c r="L7" s="41" t="s">
        <v>29</v>
      </c>
      <c r="M7" s="40" t="s">
        <v>38</v>
      </c>
      <c r="N7" s="36" t="s">
        <v>29</v>
      </c>
      <c r="O7" s="36" t="s">
        <v>38</v>
      </c>
      <c r="P7" s="37" t="s">
        <v>29</v>
      </c>
      <c r="Q7" s="35" t="s">
        <v>38</v>
      </c>
      <c r="R7" s="41" t="s">
        <v>29</v>
      </c>
      <c r="S7" s="40" t="s">
        <v>38</v>
      </c>
      <c r="T7" s="37" t="s">
        <v>29</v>
      </c>
      <c r="U7" s="35" t="s">
        <v>38</v>
      </c>
      <c r="V7" s="37" t="s">
        <v>29</v>
      </c>
      <c r="X7" s="313"/>
    </row>
    <row r="8" spans="2:26" ht="15.75">
      <c r="B8" s="2">
        <v>1</v>
      </c>
      <c r="C8" s="26" t="s">
        <v>2</v>
      </c>
      <c r="D8" s="111">
        <f>E8+G8+I8+K8+M8+O8+Q8+S8+U8</f>
        <v>28</v>
      </c>
      <c r="E8" s="44">
        <v>3</v>
      </c>
      <c r="F8" s="13">
        <f aca="true" t="shared" si="0" ref="F8:F36">E8/D8*100</f>
        <v>10.714285714285714</v>
      </c>
      <c r="G8" s="2">
        <v>3</v>
      </c>
      <c r="H8" s="13">
        <f aca="true" t="shared" si="1" ref="H8:H36">G8/X8*100</f>
        <v>12</v>
      </c>
      <c r="I8" s="53">
        <v>15</v>
      </c>
      <c r="J8" s="14">
        <f aca="true" t="shared" si="2" ref="J8:J36">I8/X8*100</f>
        <v>60</v>
      </c>
      <c r="K8" s="23">
        <v>0</v>
      </c>
      <c r="L8" s="55">
        <f aca="true" t="shared" si="3" ref="L8:L36">K8/X8*100</f>
        <v>0</v>
      </c>
      <c r="M8" s="44">
        <v>2</v>
      </c>
      <c r="N8" s="11">
        <f aca="true" t="shared" si="4" ref="N8:N36">M8/X8*100</f>
        <v>8</v>
      </c>
      <c r="O8" s="12">
        <v>0</v>
      </c>
      <c r="P8" s="45">
        <f aca="true" t="shared" si="5" ref="P8:P36">O8/X8*100</f>
        <v>0</v>
      </c>
      <c r="Q8" s="54">
        <v>5</v>
      </c>
      <c r="R8" s="13">
        <f aca="true" t="shared" si="6" ref="R8:R36">Q8/X8*100</f>
        <v>20</v>
      </c>
      <c r="S8" s="53">
        <v>0</v>
      </c>
      <c r="T8" s="14">
        <f aca="true" t="shared" si="7" ref="T8:T36">S8/X8*100</f>
        <v>0</v>
      </c>
      <c r="U8" s="23">
        <v>0</v>
      </c>
      <c r="V8" s="14">
        <f aca="true" t="shared" si="8" ref="V8:V36">U8/X8*100</f>
        <v>0</v>
      </c>
      <c r="X8" s="81">
        <f>D8-E8</f>
        <v>25</v>
      </c>
      <c r="Z8" s="24"/>
    </row>
    <row r="9" spans="2:26" ht="15.75">
      <c r="B9" s="3">
        <v>2</v>
      </c>
      <c r="C9" s="26" t="s">
        <v>3</v>
      </c>
      <c r="D9" s="111">
        <f aca="true" t="shared" si="9" ref="D9:D34">E9+G9+I9+K9+M9+O9+Q9+S9+U9</f>
        <v>27</v>
      </c>
      <c r="E9" s="44">
        <v>8</v>
      </c>
      <c r="F9" s="13">
        <f t="shared" si="0"/>
        <v>29.629629629629626</v>
      </c>
      <c r="G9" s="2">
        <v>3</v>
      </c>
      <c r="H9" s="13">
        <f t="shared" si="1"/>
        <v>15.789473684210526</v>
      </c>
      <c r="I9" s="53">
        <v>8</v>
      </c>
      <c r="J9" s="14">
        <f t="shared" si="2"/>
        <v>42.10526315789473</v>
      </c>
      <c r="K9" s="23">
        <v>1</v>
      </c>
      <c r="L9" s="55">
        <f t="shared" si="3"/>
        <v>5.263157894736842</v>
      </c>
      <c r="M9" s="44">
        <v>0</v>
      </c>
      <c r="N9" s="11">
        <f t="shared" si="4"/>
        <v>0</v>
      </c>
      <c r="O9" s="12">
        <v>0</v>
      </c>
      <c r="P9" s="45">
        <f t="shared" si="5"/>
        <v>0</v>
      </c>
      <c r="Q9" s="54">
        <v>7</v>
      </c>
      <c r="R9" s="13">
        <f t="shared" si="6"/>
        <v>36.84210526315789</v>
      </c>
      <c r="S9" s="53">
        <v>0</v>
      </c>
      <c r="T9" s="14">
        <f t="shared" si="7"/>
        <v>0</v>
      </c>
      <c r="U9" s="23">
        <v>0</v>
      </c>
      <c r="V9" s="14">
        <f t="shared" si="8"/>
        <v>0</v>
      </c>
      <c r="X9" s="81">
        <f aca="true" t="shared" si="10" ref="X9:X34">D9-E9</f>
        <v>19</v>
      </c>
      <c r="Z9" s="24"/>
    </row>
    <row r="10" spans="2:26" ht="15.75">
      <c r="B10" s="3">
        <v>3</v>
      </c>
      <c r="C10" s="26" t="s">
        <v>4</v>
      </c>
      <c r="D10" s="111">
        <f t="shared" si="9"/>
        <v>518</v>
      </c>
      <c r="E10" s="44">
        <v>167</v>
      </c>
      <c r="F10" s="13">
        <f t="shared" si="0"/>
        <v>32.239382239382245</v>
      </c>
      <c r="G10" s="2">
        <v>89</v>
      </c>
      <c r="H10" s="13">
        <f t="shared" si="1"/>
        <v>25.356125356125357</v>
      </c>
      <c r="I10" s="53">
        <v>69</v>
      </c>
      <c r="J10" s="14">
        <f t="shared" si="2"/>
        <v>19.65811965811966</v>
      </c>
      <c r="K10" s="23">
        <v>79</v>
      </c>
      <c r="L10" s="55">
        <f t="shared" si="3"/>
        <v>22.507122507122507</v>
      </c>
      <c r="M10" s="44">
        <v>50</v>
      </c>
      <c r="N10" s="11">
        <f t="shared" si="4"/>
        <v>14.245014245014245</v>
      </c>
      <c r="O10" s="12">
        <v>6</v>
      </c>
      <c r="P10" s="45">
        <f t="shared" si="5"/>
        <v>1.7094017094017095</v>
      </c>
      <c r="Q10" s="54">
        <v>57</v>
      </c>
      <c r="R10" s="13">
        <f t="shared" si="6"/>
        <v>16.23931623931624</v>
      </c>
      <c r="S10" s="53">
        <v>1</v>
      </c>
      <c r="T10" s="14">
        <f t="shared" si="7"/>
        <v>0.2849002849002849</v>
      </c>
      <c r="U10" s="23">
        <v>0</v>
      </c>
      <c r="V10" s="14">
        <f t="shared" si="8"/>
        <v>0</v>
      </c>
      <c r="X10" s="81">
        <f t="shared" si="10"/>
        <v>351</v>
      </c>
      <c r="Z10" s="24"/>
    </row>
    <row r="11" spans="2:26" ht="15.75">
      <c r="B11" s="3">
        <v>4</v>
      </c>
      <c r="C11" s="26" t="s">
        <v>5</v>
      </c>
      <c r="D11" s="111">
        <f t="shared" si="9"/>
        <v>91</v>
      </c>
      <c r="E11" s="44">
        <v>34</v>
      </c>
      <c r="F11" s="13">
        <f t="shared" si="0"/>
        <v>37.362637362637365</v>
      </c>
      <c r="G11" s="2">
        <v>18</v>
      </c>
      <c r="H11" s="13">
        <f t="shared" si="1"/>
        <v>31.57894736842105</v>
      </c>
      <c r="I11" s="53">
        <v>4</v>
      </c>
      <c r="J11" s="14">
        <f t="shared" si="2"/>
        <v>7.017543859649122</v>
      </c>
      <c r="K11" s="23">
        <v>11</v>
      </c>
      <c r="L11" s="55">
        <f t="shared" si="3"/>
        <v>19.298245614035086</v>
      </c>
      <c r="M11" s="44">
        <v>13</v>
      </c>
      <c r="N11" s="11">
        <f t="shared" si="4"/>
        <v>22.807017543859647</v>
      </c>
      <c r="O11" s="12">
        <v>0</v>
      </c>
      <c r="P11" s="45">
        <f t="shared" si="5"/>
        <v>0</v>
      </c>
      <c r="Q11" s="54">
        <v>11</v>
      </c>
      <c r="R11" s="13">
        <f t="shared" si="6"/>
        <v>19.298245614035086</v>
      </c>
      <c r="S11" s="53">
        <v>0</v>
      </c>
      <c r="T11" s="14">
        <f t="shared" si="7"/>
        <v>0</v>
      </c>
      <c r="U11" s="23">
        <v>0</v>
      </c>
      <c r="V11" s="14">
        <f t="shared" si="8"/>
        <v>0</v>
      </c>
      <c r="X11" s="81">
        <f t="shared" si="10"/>
        <v>57</v>
      </c>
      <c r="Z11" s="24"/>
    </row>
    <row r="12" spans="2:26" ht="15.75">
      <c r="B12" s="3">
        <v>5</v>
      </c>
      <c r="C12" s="26" t="s">
        <v>6</v>
      </c>
      <c r="D12" s="111">
        <f t="shared" si="9"/>
        <v>51</v>
      </c>
      <c r="E12" s="44">
        <v>13</v>
      </c>
      <c r="F12" s="13">
        <f t="shared" si="0"/>
        <v>25.49019607843137</v>
      </c>
      <c r="G12" s="2">
        <v>22</v>
      </c>
      <c r="H12" s="13">
        <f t="shared" si="1"/>
        <v>57.89473684210527</v>
      </c>
      <c r="I12" s="53">
        <v>6</v>
      </c>
      <c r="J12" s="14">
        <f t="shared" si="2"/>
        <v>15.789473684210526</v>
      </c>
      <c r="K12" s="23">
        <v>1</v>
      </c>
      <c r="L12" s="55">
        <f t="shared" si="3"/>
        <v>2.631578947368421</v>
      </c>
      <c r="M12" s="44">
        <v>3</v>
      </c>
      <c r="N12" s="11">
        <f t="shared" si="4"/>
        <v>7.894736842105263</v>
      </c>
      <c r="O12" s="12">
        <v>0</v>
      </c>
      <c r="P12" s="45">
        <f t="shared" si="5"/>
        <v>0</v>
      </c>
      <c r="Q12" s="54">
        <v>6</v>
      </c>
      <c r="R12" s="13">
        <f t="shared" si="6"/>
        <v>15.789473684210526</v>
      </c>
      <c r="S12" s="53">
        <v>0</v>
      </c>
      <c r="T12" s="14">
        <f t="shared" si="7"/>
        <v>0</v>
      </c>
      <c r="U12" s="23">
        <v>0</v>
      </c>
      <c r="V12" s="14">
        <f t="shared" si="8"/>
        <v>0</v>
      </c>
      <c r="X12" s="81">
        <f t="shared" si="10"/>
        <v>38</v>
      </c>
      <c r="Z12" s="24"/>
    </row>
    <row r="13" spans="2:26" ht="15.75">
      <c r="B13" s="3">
        <v>6</v>
      </c>
      <c r="C13" s="26" t="s">
        <v>7</v>
      </c>
      <c r="D13" s="111">
        <f t="shared" si="9"/>
        <v>72</v>
      </c>
      <c r="E13" s="44">
        <v>38</v>
      </c>
      <c r="F13" s="13">
        <f t="shared" si="0"/>
        <v>52.77777777777778</v>
      </c>
      <c r="G13" s="2">
        <v>20</v>
      </c>
      <c r="H13" s="13">
        <f t="shared" si="1"/>
        <v>58.82352941176471</v>
      </c>
      <c r="I13" s="53">
        <v>2</v>
      </c>
      <c r="J13" s="14">
        <f t="shared" si="2"/>
        <v>5.88235294117647</v>
      </c>
      <c r="K13" s="23">
        <v>0</v>
      </c>
      <c r="L13" s="55">
        <f t="shared" si="3"/>
        <v>0</v>
      </c>
      <c r="M13" s="44">
        <v>5</v>
      </c>
      <c r="N13" s="11">
        <f t="shared" si="4"/>
        <v>14.705882352941178</v>
      </c>
      <c r="O13" s="12">
        <v>0</v>
      </c>
      <c r="P13" s="45">
        <f t="shared" si="5"/>
        <v>0</v>
      </c>
      <c r="Q13" s="54">
        <v>7</v>
      </c>
      <c r="R13" s="13">
        <f t="shared" si="6"/>
        <v>20.588235294117645</v>
      </c>
      <c r="S13" s="53">
        <v>0</v>
      </c>
      <c r="T13" s="14">
        <f t="shared" si="7"/>
        <v>0</v>
      </c>
      <c r="U13" s="23">
        <v>0</v>
      </c>
      <c r="V13" s="14">
        <f t="shared" si="8"/>
        <v>0</v>
      </c>
      <c r="X13" s="81">
        <f t="shared" si="10"/>
        <v>34</v>
      </c>
      <c r="Z13" s="24"/>
    </row>
    <row r="14" spans="2:26" ht="15.75">
      <c r="B14" s="3">
        <v>7</v>
      </c>
      <c r="C14" s="26" t="s">
        <v>8</v>
      </c>
      <c r="D14" s="111">
        <f t="shared" si="9"/>
        <v>77</v>
      </c>
      <c r="E14" s="44">
        <v>19</v>
      </c>
      <c r="F14" s="13">
        <f t="shared" si="0"/>
        <v>24.675324675324674</v>
      </c>
      <c r="G14" s="2">
        <v>17</v>
      </c>
      <c r="H14" s="13">
        <f t="shared" si="1"/>
        <v>29.310344827586203</v>
      </c>
      <c r="I14" s="53">
        <v>17</v>
      </c>
      <c r="J14" s="14">
        <f t="shared" si="2"/>
        <v>29.310344827586203</v>
      </c>
      <c r="K14" s="23">
        <v>4</v>
      </c>
      <c r="L14" s="55">
        <f t="shared" si="3"/>
        <v>6.896551724137931</v>
      </c>
      <c r="M14" s="44">
        <v>11</v>
      </c>
      <c r="N14" s="11">
        <f t="shared" si="4"/>
        <v>18.96551724137931</v>
      </c>
      <c r="O14" s="12">
        <v>0</v>
      </c>
      <c r="P14" s="45">
        <f t="shared" si="5"/>
        <v>0</v>
      </c>
      <c r="Q14" s="54">
        <v>9</v>
      </c>
      <c r="R14" s="13">
        <f t="shared" si="6"/>
        <v>15.517241379310345</v>
      </c>
      <c r="S14" s="53">
        <v>0</v>
      </c>
      <c r="T14" s="14">
        <f t="shared" si="7"/>
        <v>0</v>
      </c>
      <c r="U14" s="23">
        <v>0</v>
      </c>
      <c r="V14" s="14">
        <f t="shared" si="8"/>
        <v>0</v>
      </c>
      <c r="X14" s="81">
        <f t="shared" si="10"/>
        <v>58</v>
      </c>
      <c r="Z14" s="24"/>
    </row>
    <row r="15" spans="2:26" ht="15.75">
      <c r="B15" s="3">
        <v>8</v>
      </c>
      <c r="C15" s="26" t="s">
        <v>9</v>
      </c>
      <c r="D15" s="111">
        <f t="shared" si="9"/>
        <v>76</v>
      </c>
      <c r="E15" s="44">
        <v>15</v>
      </c>
      <c r="F15" s="13">
        <f t="shared" si="0"/>
        <v>19.736842105263158</v>
      </c>
      <c r="G15" s="2">
        <v>34</v>
      </c>
      <c r="H15" s="13">
        <f t="shared" si="1"/>
        <v>55.73770491803278</v>
      </c>
      <c r="I15" s="53">
        <v>5</v>
      </c>
      <c r="J15" s="14">
        <f t="shared" si="2"/>
        <v>8.19672131147541</v>
      </c>
      <c r="K15" s="23">
        <v>3</v>
      </c>
      <c r="L15" s="55">
        <f t="shared" si="3"/>
        <v>4.918032786885246</v>
      </c>
      <c r="M15" s="44">
        <v>10</v>
      </c>
      <c r="N15" s="11">
        <f t="shared" si="4"/>
        <v>16.39344262295082</v>
      </c>
      <c r="O15" s="12">
        <v>4</v>
      </c>
      <c r="P15" s="45">
        <f t="shared" si="5"/>
        <v>6.557377049180328</v>
      </c>
      <c r="Q15" s="54">
        <v>4</v>
      </c>
      <c r="R15" s="13">
        <f t="shared" si="6"/>
        <v>6.557377049180328</v>
      </c>
      <c r="S15" s="53">
        <v>1</v>
      </c>
      <c r="T15" s="14">
        <f t="shared" si="7"/>
        <v>1.639344262295082</v>
      </c>
      <c r="U15" s="23">
        <v>0</v>
      </c>
      <c r="V15" s="14">
        <f t="shared" si="8"/>
        <v>0</v>
      </c>
      <c r="X15" s="81">
        <f t="shared" si="10"/>
        <v>61</v>
      </c>
      <c r="Z15" s="24"/>
    </row>
    <row r="16" spans="2:26" ht="15.75">
      <c r="B16" s="3">
        <v>9</v>
      </c>
      <c r="C16" s="26" t="s">
        <v>10</v>
      </c>
      <c r="D16" s="111">
        <f t="shared" si="9"/>
        <v>51</v>
      </c>
      <c r="E16" s="44">
        <v>24</v>
      </c>
      <c r="F16" s="13">
        <f t="shared" si="0"/>
        <v>47.05882352941176</v>
      </c>
      <c r="G16" s="2">
        <v>5</v>
      </c>
      <c r="H16" s="13">
        <f t="shared" si="1"/>
        <v>18.51851851851852</v>
      </c>
      <c r="I16" s="53">
        <v>10</v>
      </c>
      <c r="J16" s="14">
        <f t="shared" si="2"/>
        <v>37.03703703703704</v>
      </c>
      <c r="K16" s="23">
        <v>7</v>
      </c>
      <c r="L16" s="55">
        <f t="shared" si="3"/>
        <v>25.925925925925924</v>
      </c>
      <c r="M16" s="44">
        <v>2</v>
      </c>
      <c r="N16" s="11">
        <f t="shared" si="4"/>
        <v>7.4074074074074066</v>
      </c>
      <c r="O16" s="12">
        <v>0</v>
      </c>
      <c r="P16" s="45">
        <f t="shared" si="5"/>
        <v>0</v>
      </c>
      <c r="Q16" s="54">
        <v>3</v>
      </c>
      <c r="R16" s="13">
        <f t="shared" si="6"/>
        <v>11.11111111111111</v>
      </c>
      <c r="S16" s="53">
        <v>0</v>
      </c>
      <c r="T16" s="14">
        <f t="shared" si="7"/>
        <v>0</v>
      </c>
      <c r="U16" s="23">
        <v>0</v>
      </c>
      <c r="V16" s="14">
        <f t="shared" si="8"/>
        <v>0</v>
      </c>
      <c r="X16" s="81">
        <f t="shared" si="10"/>
        <v>27</v>
      </c>
      <c r="Z16" s="24"/>
    </row>
    <row r="17" spans="2:26" ht="15.75">
      <c r="B17" s="3">
        <v>10</v>
      </c>
      <c r="C17" s="26" t="s">
        <v>11</v>
      </c>
      <c r="D17" s="111">
        <f t="shared" si="9"/>
        <v>96</v>
      </c>
      <c r="E17" s="44">
        <v>34</v>
      </c>
      <c r="F17" s="13">
        <f t="shared" si="0"/>
        <v>35.41666666666667</v>
      </c>
      <c r="G17" s="2">
        <v>5</v>
      </c>
      <c r="H17" s="13">
        <f t="shared" si="1"/>
        <v>8.064516129032258</v>
      </c>
      <c r="I17" s="53">
        <v>34</v>
      </c>
      <c r="J17" s="14">
        <f t="shared" si="2"/>
        <v>54.83870967741935</v>
      </c>
      <c r="K17" s="23">
        <v>5</v>
      </c>
      <c r="L17" s="55">
        <f t="shared" si="3"/>
        <v>8.064516129032258</v>
      </c>
      <c r="M17" s="44">
        <v>11</v>
      </c>
      <c r="N17" s="11">
        <f t="shared" si="4"/>
        <v>17.741935483870968</v>
      </c>
      <c r="O17" s="12">
        <v>0</v>
      </c>
      <c r="P17" s="45">
        <f t="shared" si="5"/>
        <v>0</v>
      </c>
      <c r="Q17" s="54">
        <v>7</v>
      </c>
      <c r="R17" s="13">
        <f t="shared" si="6"/>
        <v>11.29032258064516</v>
      </c>
      <c r="S17" s="53">
        <v>0</v>
      </c>
      <c r="T17" s="14">
        <f t="shared" si="7"/>
        <v>0</v>
      </c>
      <c r="U17" s="23">
        <v>0</v>
      </c>
      <c r="V17" s="14">
        <f t="shared" si="8"/>
        <v>0</v>
      </c>
      <c r="X17" s="81">
        <f t="shared" si="10"/>
        <v>62</v>
      </c>
      <c r="Z17" s="24"/>
    </row>
    <row r="18" spans="2:26" ht="15.75">
      <c r="B18" s="3">
        <v>11</v>
      </c>
      <c r="C18" s="26" t="s">
        <v>12</v>
      </c>
      <c r="D18" s="111">
        <f t="shared" si="9"/>
        <v>24</v>
      </c>
      <c r="E18" s="44">
        <v>8</v>
      </c>
      <c r="F18" s="13">
        <f t="shared" si="0"/>
        <v>33.33333333333333</v>
      </c>
      <c r="G18" s="2">
        <v>0</v>
      </c>
      <c r="H18" s="13">
        <f t="shared" si="1"/>
        <v>0</v>
      </c>
      <c r="I18" s="53">
        <v>8</v>
      </c>
      <c r="J18" s="14">
        <f t="shared" si="2"/>
        <v>50</v>
      </c>
      <c r="K18" s="23">
        <v>2</v>
      </c>
      <c r="L18" s="55">
        <f t="shared" si="3"/>
        <v>12.5</v>
      </c>
      <c r="M18" s="44">
        <v>3</v>
      </c>
      <c r="N18" s="11">
        <f t="shared" si="4"/>
        <v>18.75</v>
      </c>
      <c r="O18" s="12">
        <v>1</v>
      </c>
      <c r="P18" s="45">
        <f t="shared" si="5"/>
        <v>6.25</v>
      </c>
      <c r="Q18" s="54">
        <v>1</v>
      </c>
      <c r="R18" s="13">
        <f t="shared" si="6"/>
        <v>6.25</v>
      </c>
      <c r="S18" s="53">
        <v>1</v>
      </c>
      <c r="T18" s="14">
        <f t="shared" si="7"/>
        <v>6.25</v>
      </c>
      <c r="U18" s="23">
        <v>0</v>
      </c>
      <c r="V18" s="14">
        <f t="shared" si="8"/>
        <v>0</v>
      </c>
      <c r="X18" s="81">
        <f t="shared" si="10"/>
        <v>16</v>
      </c>
      <c r="Z18" s="24"/>
    </row>
    <row r="19" spans="2:26" ht="15.75">
      <c r="B19" s="3">
        <v>12</v>
      </c>
      <c r="C19" s="26" t="s">
        <v>13</v>
      </c>
      <c r="D19" s="111">
        <f t="shared" si="9"/>
        <v>79</v>
      </c>
      <c r="E19" s="44">
        <v>18</v>
      </c>
      <c r="F19" s="13">
        <f t="shared" si="0"/>
        <v>22.78481012658228</v>
      </c>
      <c r="G19" s="2">
        <v>18</v>
      </c>
      <c r="H19" s="13">
        <f t="shared" si="1"/>
        <v>29.508196721311474</v>
      </c>
      <c r="I19" s="53">
        <v>22</v>
      </c>
      <c r="J19" s="14">
        <f t="shared" si="2"/>
        <v>36.0655737704918</v>
      </c>
      <c r="K19" s="23">
        <v>9</v>
      </c>
      <c r="L19" s="55">
        <f t="shared" si="3"/>
        <v>14.754098360655737</v>
      </c>
      <c r="M19" s="44">
        <v>3</v>
      </c>
      <c r="N19" s="11">
        <f t="shared" si="4"/>
        <v>4.918032786885246</v>
      </c>
      <c r="O19" s="12">
        <v>1</v>
      </c>
      <c r="P19" s="45">
        <f t="shared" si="5"/>
        <v>1.639344262295082</v>
      </c>
      <c r="Q19" s="54">
        <v>8</v>
      </c>
      <c r="R19" s="13">
        <f t="shared" si="6"/>
        <v>13.114754098360656</v>
      </c>
      <c r="S19" s="53">
        <v>0</v>
      </c>
      <c r="T19" s="14">
        <f t="shared" si="7"/>
        <v>0</v>
      </c>
      <c r="U19" s="23">
        <v>0</v>
      </c>
      <c r="V19" s="14">
        <f t="shared" si="8"/>
        <v>0</v>
      </c>
      <c r="X19" s="81">
        <f t="shared" si="10"/>
        <v>61</v>
      </c>
      <c r="Z19" s="24"/>
    </row>
    <row r="20" spans="2:26" ht="15.75">
      <c r="B20" s="3">
        <v>13</v>
      </c>
      <c r="C20" s="26" t="s">
        <v>14</v>
      </c>
      <c r="D20" s="111">
        <f t="shared" si="9"/>
        <v>86</v>
      </c>
      <c r="E20" s="44">
        <v>33</v>
      </c>
      <c r="F20" s="13">
        <f t="shared" si="0"/>
        <v>38.372093023255815</v>
      </c>
      <c r="G20" s="2">
        <v>11</v>
      </c>
      <c r="H20" s="13">
        <f t="shared" si="1"/>
        <v>20.754716981132077</v>
      </c>
      <c r="I20" s="53">
        <v>17</v>
      </c>
      <c r="J20" s="14">
        <f t="shared" si="2"/>
        <v>32.075471698113205</v>
      </c>
      <c r="K20" s="23">
        <v>10</v>
      </c>
      <c r="L20" s="55">
        <f t="shared" si="3"/>
        <v>18.867924528301888</v>
      </c>
      <c r="M20" s="44">
        <v>2</v>
      </c>
      <c r="N20" s="11">
        <f t="shared" si="4"/>
        <v>3.7735849056603774</v>
      </c>
      <c r="O20" s="12">
        <v>1</v>
      </c>
      <c r="P20" s="45">
        <f t="shared" si="5"/>
        <v>1.8867924528301887</v>
      </c>
      <c r="Q20" s="54">
        <v>12</v>
      </c>
      <c r="R20" s="13">
        <f t="shared" si="6"/>
        <v>22.641509433962266</v>
      </c>
      <c r="S20" s="53">
        <v>0</v>
      </c>
      <c r="T20" s="14">
        <f t="shared" si="7"/>
        <v>0</v>
      </c>
      <c r="U20" s="23">
        <v>0</v>
      </c>
      <c r="V20" s="14">
        <f t="shared" si="8"/>
        <v>0</v>
      </c>
      <c r="X20" s="81">
        <f t="shared" si="10"/>
        <v>53</v>
      </c>
      <c r="Z20" s="24"/>
    </row>
    <row r="21" spans="2:26" ht="15.75">
      <c r="B21" s="3">
        <v>14</v>
      </c>
      <c r="C21" s="26" t="s">
        <v>15</v>
      </c>
      <c r="D21" s="111">
        <f t="shared" si="9"/>
        <v>100</v>
      </c>
      <c r="E21" s="44">
        <v>16</v>
      </c>
      <c r="F21" s="13">
        <f t="shared" si="0"/>
        <v>16</v>
      </c>
      <c r="G21" s="2">
        <v>50</v>
      </c>
      <c r="H21" s="13">
        <f t="shared" si="1"/>
        <v>59.523809523809526</v>
      </c>
      <c r="I21" s="53">
        <v>0</v>
      </c>
      <c r="J21" s="14">
        <f t="shared" si="2"/>
        <v>0</v>
      </c>
      <c r="K21" s="23">
        <v>11</v>
      </c>
      <c r="L21" s="55">
        <f t="shared" si="3"/>
        <v>13.095238095238097</v>
      </c>
      <c r="M21" s="44">
        <v>9</v>
      </c>
      <c r="N21" s="11">
        <f t="shared" si="4"/>
        <v>10.714285714285714</v>
      </c>
      <c r="O21" s="12">
        <v>0</v>
      </c>
      <c r="P21" s="45">
        <f t="shared" si="5"/>
        <v>0</v>
      </c>
      <c r="Q21" s="54">
        <v>14</v>
      </c>
      <c r="R21" s="13">
        <f t="shared" si="6"/>
        <v>16.666666666666664</v>
      </c>
      <c r="S21" s="53">
        <v>0</v>
      </c>
      <c r="T21" s="14">
        <f t="shared" si="7"/>
        <v>0</v>
      </c>
      <c r="U21" s="23">
        <v>0</v>
      </c>
      <c r="V21" s="14">
        <f t="shared" si="8"/>
        <v>0</v>
      </c>
      <c r="X21" s="81">
        <f t="shared" si="10"/>
        <v>84</v>
      </c>
      <c r="Z21" s="24"/>
    </row>
    <row r="22" spans="2:26" ht="15.75">
      <c r="B22" s="3">
        <v>15</v>
      </c>
      <c r="C22" s="26" t="s">
        <v>16</v>
      </c>
      <c r="D22" s="111">
        <f t="shared" si="9"/>
        <v>46</v>
      </c>
      <c r="E22" s="44">
        <v>9</v>
      </c>
      <c r="F22" s="13">
        <f t="shared" si="0"/>
        <v>19.565217391304348</v>
      </c>
      <c r="G22" s="2">
        <v>25</v>
      </c>
      <c r="H22" s="13">
        <f t="shared" si="1"/>
        <v>67.56756756756756</v>
      </c>
      <c r="I22" s="53">
        <v>1</v>
      </c>
      <c r="J22" s="14">
        <f t="shared" si="2"/>
        <v>2.7027027027027026</v>
      </c>
      <c r="K22" s="23">
        <v>3</v>
      </c>
      <c r="L22" s="55">
        <f t="shared" si="3"/>
        <v>8.108108108108109</v>
      </c>
      <c r="M22" s="44">
        <v>2</v>
      </c>
      <c r="N22" s="11">
        <f t="shared" si="4"/>
        <v>5.405405405405405</v>
      </c>
      <c r="O22" s="12">
        <v>0</v>
      </c>
      <c r="P22" s="45">
        <f t="shared" si="5"/>
        <v>0</v>
      </c>
      <c r="Q22" s="54">
        <v>6</v>
      </c>
      <c r="R22" s="13">
        <f t="shared" si="6"/>
        <v>16.216216216216218</v>
      </c>
      <c r="S22" s="53">
        <v>0</v>
      </c>
      <c r="T22" s="14">
        <f t="shared" si="7"/>
        <v>0</v>
      </c>
      <c r="U22" s="23">
        <v>0</v>
      </c>
      <c r="V22" s="14">
        <f t="shared" si="8"/>
        <v>0</v>
      </c>
      <c r="X22" s="81">
        <f t="shared" si="10"/>
        <v>37</v>
      </c>
      <c r="Z22" s="24"/>
    </row>
    <row r="23" spans="2:26" ht="15.75">
      <c r="B23" s="3">
        <v>16</v>
      </c>
      <c r="C23" s="26" t="s">
        <v>17</v>
      </c>
      <c r="D23" s="111">
        <f t="shared" si="9"/>
        <v>17</v>
      </c>
      <c r="E23" s="44">
        <v>3</v>
      </c>
      <c r="F23" s="13">
        <f t="shared" si="0"/>
        <v>17.647058823529413</v>
      </c>
      <c r="G23" s="2">
        <v>8</v>
      </c>
      <c r="H23" s="13">
        <f t="shared" si="1"/>
        <v>57.14285714285714</v>
      </c>
      <c r="I23" s="53">
        <v>4</v>
      </c>
      <c r="J23" s="14">
        <f t="shared" si="2"/>
        <v>28.57142857142857</v>
      </c>
      <c r="K23" s="23">
        <v>0</v>
      </c>
      <c r="L23" s="55">
        <f t="shared" si="3"/>
        <v>0</v>
      </c>
      <c r="M23" s="44">
        <v>2</v>
      </c>
      <c r="N23" s="11">
        <f t="shared" si="4"/>
        <v>14.285714285714285</v>
      </c>
      <c r="O23" s="12">
        <v>0</v>
      </c>
      <c r="P23" s="45">
        <f t="shared" si="5"/>
        <v>0</v>
      </c>
      <c r="Q23" s="54">
        <v>0</v>
      </c>
      <c r="R23" s="13">
        <f t="shared" si="6"/>
        <v>0</v>
      </c>
      <c r="S23" s="53">
        <v>0</v>
      </c>
      <c r="T23" s="14">
        <f t="shared" si="7"/>
        <v>0</v>
      </c>
      <c r="U23" s="23">
        <v>0</v>
      </c>
      <c r="V23" s="14">
        <f t="shared" si="8"/>
        <v>0</v>
      </c>
      <c r="X23" s="81">
        <f t="shared" si="10"/>
        <v>14</v>
      </c>
      <c r="Z23" s="24"/>
    </row>
    <row r="24" spans="2:26" ht="15.75">
      <c r="B24" s="3">
        <v>17</v>
      </c>
      <c r="C24" s="26" t="s">
        <v>18</v>
      </c>
      <c r="D24" s="111">
        <f t="shared" si="9"/>
        <v>27</v>
      </c>
      <c r="E24" s="44">
        <v>0</v>
      </c>
      <c r="F24" s="13">
        <f t="shared" si="0"/>
        <v>0</v>
      </c>
      <c r="G24" s="2">
        <v>10</v>
      </c>
      <c r="H24" s="13">
        <f t="shared" si="1"/>
        <v>37.03703703703704</v>
      </c>
      <c r="I24" s="53">
        <v>11</v>
      </c>
      <c r="J24" s="14">
        <f t="shared" si="2"/>
        <v>40.74074074074074</v>
      </c>
      <c r="K24" s="23">
        <v>3</v>
      </c>
      <c r="L24" s="55">
        <f t="shared" si="3"/>
        <v>11.11111111111111</v>
      </c>
      <c r="M24" s="44">
        <v>0</v>
      </c>
      <c r="N24" s="11">
        <f t="shared" si="4"/>
        <v>0</v>
      </c>
      <c r="O24" s="12">
        <v>0</v>
      </c>
      <c r="P24" s="45">
        <f t="shared" si="5"/>
        <v>0</v>
      </c>
      <c r="Q24" s="54">
        <v>3</v>
      </c>
      <c r="R24" s="13">
        <f t="shared" si="6"/>
        <v>11.11111111111111</v>
      </c>
      <c r="S24" s="53">
        <v>0</v>
      </c>
      <c r="T24" s="14">
        <f t="shared" si="7"/>
        <v>0</v>
      </c>
      <c r="U24" s="23">
        <v>0</v>
      </c>
      <c r="V24" s="14">
        <f t="shared" si="8"/>
        <v>0</v>
      </c>
      <c r="X24" s="81">
        <f t="shared" si="10"/>
        <v>27</v>
      </c>
      <c r="Z24" s="24"/>
    </row>
    <row r="25" spans="2:26" ht="15.75">
      <c r="B25" s="3">
        <v>18</v>
      </c>
      <c r="C25" s="26" t="s">
        <v>19</v>
      </c>
      <c r="D25" s="111">
        <f t="shared" si="9"/>
        <v>10</v>
      </c>
      <c r="E25" s="44">
        <v>0</v>
      </c>
      <c r="F25" s="13">
        <f t="shared" si="0"/>
        <v>0</v>
      </c>
      <c r="G25" s="2">
        <v>3</v>
      </c>
      <c r="H25" s="13">
        <f t="shared" si="1"/>
        <v>30</v>
      </c>
      <c r="I25" s="53">
        <v>3</v>
      </c>
      <c r="J25" s="14">
        <f t="shared" si="2"/>
        <v>30</v>
      </c>
      <c r="K25" s="23">
        <v>1</v>
      </c>
      <c r="L25" s="55">
        <f t="shared" si="3"/>
        <v>10</v>
      </c>
      <c r="M25" s="44">
        <v>1</v>
      </c>
      <c r="N25" s="11">
        <f t="shared" si="4"/>
        <v>10</v>
      </c>
      <c r="O25" s="12">
        <v>0</v>
      </c>
      <c r="P25" s="45">
        <f t="shared" si="5"/>
        <v>0</v>
      </c>
      <c r="Q25" s="54">
        <v>2</v>
      </c>
      <c r="R25" s="13">
        <f t="shared" si="6"/>
        <v>20</v>
      </c>
      <c r="S25" s="53">
        <v>0</v>
      </c>
      <c r="T25" s="14">
        <f t="shared" si="7"/>
        <v>0</v>
      </c>
      <c r="U25" s="23">
        <v>0</v>
      </c>
      <c r="V25" s="14">
        <f t="shared" si="8"/>
        <v>0</v>
      </c>
      <c r="X25" s="81">
        <f t="shared" si="10"/>
        <v>10</v>
      </c>
      <c r="Z25" s="24"/>
    </row>
    <row r="26" spans="2:26" ht="15.75">
      <c r="B26" s="3">
        <v>19</v>
      </c>
      <c r="C26" s="26" t="s">
        <v>20</v>
      </c>
      <c r="D26" s="111">
        <f t="shared" si="9"/>
        <v>71</v>
      </c>
      <c r="E26" s="44">
        <v>20</v>
      </c>
      <c r="F26" s="13">
        <f t="shared" si="0"/>
        <v>28.169014084507044</v>
      </c>
      <c r="G26" s="2">
        <v>28</v>
      </c>
      <c r="H26" s="13">
        <f t="shared" si="1"/>
        <v>54.90196078431373</v>
      </c>
      <c r="I26" s="53">
        <v>5</v>
      </c>
      <c r="J26" s="14">
        <f t="shared" si="2"/>
        <v>9.803921568627452</v>
      </c>
      <c r="K26" s="23">
        <v>2</v>
      </c>
      <c r="L26" s="55">
        <f t="shared" si="3"/>
        <v>3.9215686274509802</v>
      </c>
      <c r="M26" s="44">
        <v>8</v>
      </c>
      <c r="N26" s="11">
        <f t="shared" si="4"/>
        <v>15.686274509803921</v>
      </c>
      <c r="O26" s="12">
        <v>0</v>
      </c>
      <c r="P26" s="45">
        <f t="shared" si="5"/>
        <v>0</v>
      </c>
      <c r="Q26" s="54">
        <v>8</v>
      </c>
      <c r="R26" s="13">
        <f t="shared" si="6"/>
        <v>15.686274509803921</v>
      </c>
      <c r="S26" s="53">
        <v>0</v>
      </c>
      <c r="T26" s="14">
        <f t="shared" si="7"/>
        <v>0</v>
      </c>
      <c r="U26" s="23">
        <v>0</v>
      </c>
      <c r="V26" s="14">
        <f t="shared" si="8"/>
        <v>0</v>
      </c>
      <c r="X26" s="81">
        <f t="shared" si="10"/>
        <v>51</v>
      </c>
      <c r="Z26" s="24"/>
    </row>
    <row r="27" spans="2:26" ht="15.75">
      <c r="B27" s="3">
        <v>20</v>
      </c>
      <c r="C27" s="26" t="s">
        <v>21</v>
      </c>
      <c r="D27" s="111">
        <f t="shared" si="9"/>
        <v>57</v>
      </c>
      <c r="E27" s="44">
        <v>13</v>
      </c>
      <c r="F27" s="13">
        <f t="shared" si="0"/>
        <v>22.807017543859647</v>
      </c>
      <c r="G27" s="2">
        <v>16</v>
      </c>
      <c r="H27" s="13">
        <f t="shared" si="1"/>
        <v>36.36363636363637</v>
      </c>
      <c r="I27" s="53">
        <v>15</v>
      </c>
      <c r="J27" s="14">
        <f t="shared" si="2"/>
        <v>34.090909090909086</v>
      </c>
      <c r="K27" s="23">
        <v>4</v>
      </c>
      <c r="L27" s="55">
        <f t="shared" si="3"/>
        <v>9.090909090909092</v>
      </c>
      <c r="M27" s="44">
        <v>5</v>
      </c>
      <c r="N27" s="11">
        <f t="shared" si="4"/>
        <v>11.363636363636363</v>
      </c>
      <c r="O27" s="12">
        <v>0</v>
      </c>
      <c r="P27" s="45">
        <f t="shared" si="5"/>
        <v>0</v>
      </c>
      <c r="Q27" s="54">
        <v>4</v>
      </c>
      <c r="R27" s="13">
        <f t="shared" si="6"/>
        <v>9.090909090909092</v>
      </c>
      <c r="S27" s="53">
        <v>0</v>
      </c>
      <c r="T27" s="14">
        <f t="shared" si="7"/>
        <v>0</v>
      </c>
      <c r="U27" s="23">
        <v>0</v>
      </c>
      <c r="V27" s="14">
        <f t="shared" si="8"/>
        <v>0</v>
      </c>
      <c r="X27" s="81">
        <f t="shared" si="10"/>
        <v>44</v>
      </c>
      <c r="Z27" s="24"/>
    </row>
    <row r="28" spans="2:26" ht="15.75">
      <c r="B28" s="3">
        <v>21</v>
      </c>
      <c r="C28" s="26" t="s">
        <v>22</v>
      </c>
      <c r="D28" s="111">
        <f t="shared" si="9"/>
        <v>49</v>
      </c>
      <c r="E28" s="44">
        <v>5</v>
      </c>
      <c r="F28" s="13">
        <f t="shared" si="0"/>
        <v>10.204081632653061</v>
      </c>
      <c r="G28" s="2">
        <v>23</v>
      </c>
      <c r="H28" s="13">
        <f t="shared" si="1"/>
        <v>52.27272727272727</v>
      </c>
      <c r="I28" s="53">
        <v>0</v>
      </c>
      <c r="J28" s="14">
        <f t="shared" si="2"/>
        <v>0</v>
      </c>
      <c r="K28" s="23">
        <v>4</v>
      </c>
      <c r="L28" s="55">
        <f t="shared" si="3"/>
        <v>9.090909090909092</v>
      </c>
      <c r="M28" s="44">
        <v>4</v>
      </c>
      <c r="N28" s="11">
        <f t="shared" si="4"/>
        <v>9.090909090909092</v>
      </c>
      <c r="O28" s="12">
        <v>9</v>
      </c>
      <c r="P28" s="45">
        <f t="shared" si="5"/>
        <v>20.454545454545457</v>
      </c>
      <c r="Q28" s="54">
        <v>4</v>
      </c>
      <c r="R28" s="13">
        <f t="shared" si="6"/>
        <v>9.090909090909092</v>
      </c>
      <c r="S28" s="53">
        <v>0</v>
      </c>
      <c r="T28" s="14">
        <f t="shared" si="7"/>
        <v>0</v>
      </c>
      <c r="U28" s="23">
        <v>0</v>
      </c>
      <c r="V28" s="14">
        <f t="shared" si="8"/>
        <v>0</v>
      </c>
      <c r="X28" s="81">
        <f t="shared" si="10"/>
        <v>44</v>
      </c>
      <c r="Z28" s="24"/>
    </row>
    <row r="29" spans="2:26" ht="15.75">
      <c r="B29" s="3">
        <v>22</v>
      </c>
      <c r="C29" s="26" t="s">
        <v>23</v>
      </c>
      <c r="D29" s="111">
        <f t="shared" si="9"/>
        <v>44</v>
      </c>
      <c r="E29" s="44">
        <v>12</v>
      </c>
      <c r="F29" s="13">
        <f t="shared" si="0"/>
        <v>27.27272727272727</v>
      </c>
      <c r="G29" s="2">
        <v>11</v>
      </c>
      <c r="H29" s="13">
        <f t="shared" si="1"/>
        <v>34.375</v>
      </c>
      <c r="I29" s="53">
        <v>14</v>
      </c>
      <c r="J29" s="14">
        <f t="shared" si="2"/>
        <v>43.75</v>
      </c>
      <c r="K29" s="23">
        <v>0</v>
      </c>
      <c r="L29" s="55">
        <f t="shared" si="3"/>
        <v>0</v>
      </c>
      <c r="M29" s="44">
        <v>3</v>
      </c>
      <c r="N29" s="11">
        <f t="shared" si="4"/>
        <v>9.375</v>
      </c>
      <c r="O29" s="12">
        <v>1</v>
      </c>
      <c r="P29" s="45">
        <f t="shared" si="5"/>
        <v>3.125</v>
      </c>
      <c r="Q29" s="54">
        <v>3</v>
      </c>
      <c r="R29" s="13">
        <f t="shared" si="6"/>
        <v>9.375</v>
      </c>
      <c r="S29" s="53">
        <v>0</v>
      </c>
      <c r="T29" s="14">
        <f t="shared" si="7"/>
        <v>0</v>
      </c>
      <c r="U29" s="23">
        <v>0</v>
      </c>
      <c r="V29" s="14">
        <f t="shared" si="8"/>
        <v>0</v>
      </c>
      <c r="X29" s="81">
        <f t="shared" si="10"/>
        <v>32</v>
      </c>
      <c r="Z29" s="24"/>
    </row>
    <row r="30" spans="2:26" ht="15.75">
      <c r="B30" s="3">
        <v>23</v>
      </c>
      <c r="C30" s="26" t="s">
        <v>24</v>
      </c>
      <c r="D30" s="111">
        <f t="shared" si="9"/>
        <v>26</v>
      </c>
      <c r="E30" s="44">
        <v>4</v>
      </c>
      <c r="F30" s="13">
        <f t="shared" si="0"/>
        <v>15.384615384615385</v>
      </c>
      <c r="G30" s="2">
        <v>7</v>
      </c>
      <c r="H30" s="13">
        <f t="shared" si="1"/>
        <v>31.818181818181817</v>
      </c>
      <c r="I30" s="53">
        <v>5</v>
      </c>
      <c r="J30" s="14">
        <f t="shared" si="2"/>
        <v>22.727272727272727</v>
      </c>
      <c r="K30" s="23">
        <v>4</v>
      </c>
      <c r="L30" s="55">
        <f t="shared" si="3"/>
        <v>18.181818181818183</v>
      </c>
      <c r="M30" s="44">
        <v>3</v>
      </c>
      <c r="N30" s="11">
        <f t="shared" si="4"/>
        <v>13.636363636363635</v>
      </c>
      <c r="O30" s="12">
        <v>2</v>
      </c>
      <c r="P30" s="45">
        <f t="shared" si="5"/>
        <v>9.090909090909092</v>
      </c>
      <c r="Q30" s="54">
        <v>1</v>
      </c>
      <c r="R30" s="13">
        <f t="shared" si="6"/>
        <v>4.545454545454546</v>
      </c>
      <c r="S30" s="53">
        <v>0</v>
      </c>
      <c r="T30" s="14">
        <f t="shared" si="7"/>
        <v>0</v>
      </c>
      <c r="U30" s="23">
        <v>0</v>
      </c>
      <c r="V30" s="14">
        <f t="shared" si="8"/>
        <v>0</v>
      </c>
      <c r="X30" s="81">
        <f t="shared" si="10"/>
        <v>22</v>
      </c>
      <c r="Z30" s="24"/>
    </row>
    <row r="31" spans="2:26" ht="15.75">
      <c r="B31" s="3">
        <v>24</v>
      </c>
      <c r="C31" s="27" t="s">
        <v>25</v>
      </c>
      <c r="D31" s="111">
        <f t="shared" si="9"/>
        <v>37</v>
      </c>
      <c r="E31" s="44">
        <v>4</v>
      </c>
      <c r="F31" s="13">
        <f t="shared" si="0"/>
        <v>10.81081081081081</v>
      </c>
      <c r="G31" s="2">
        <v>18</v>
      </c>
      <c r="H31" s="13">
        <f t="shared" si="1"/>
        <v>54.54545454545454</v>
      </c>
      <c r="I31" s="53">
        <v>4</v>
      </c>
      <c r="J31" s="14">
        <f t="shared" si="2"/>
        <v>12.121212121212121</v>
      </c>
      <c r="K31" s="23">
        <v>1</v>
      </c>
      <c r="L31" s="55">
        <f t="shared" si="3"/>
        <v>3.0303030303030303</v>
      </c>
      <c r="M31" s="44">
        <v>5</v>
      </c>
      <c r="N31" s="11">
        <f t="shared" si="4"/>
        <v>15.151515151515152</v>
      </c>
      <c r="O31" s="12">
        <v>0</v>
      </c>
      <c r="P31" s="45">
        <f t="shared" si="5"/>
        <v>0</v>
      </c>
      <c r="Q31" s="54">
        <v>5</v>
      </c>
      <c r="R31" s="13">
        <f t="shared" si="6"/>
        <v>15.151515151515152</v>
      </c>
      <c r="S31" s="53">
        <v>0</v>
      </c>
      <c r="T31" s="14">
        <f t="shared" si="7"/>
        <v>0</v>
      </c>
      <c r="U31" s="23">
        <v>0</v>
      </c>
      <c r="V31" s="14">
        <f t="shared" si="8"/>
        <v>0</v>
      </c>
      <c r="X31" s="81">
        <f t="shared" si="10"/>
        <v>33</v>
      </c>
      <c r="Z31" s="24"/>
    </row>
    <row r="32" spans="2:26" ht="15.75">
      <c r="B32" s="3">
        <v>25</v>
      </c>
      <c r="C32" s="27" t="s">
        <v>26</v>
      </c>
      <c r="D32" s="110">
        <f t="shared" si="9"/>
        <v>81</v>
      </c>
      <c r="E32" s="44">
        <v>26</v>
      </c>
      <c r="F32" s="13">
        <f t="shared" si="0"/>
        <v>32.098765432098766</v>
      </c>
      <c r="G32" s="2">
        <v>15</v>
      </c>
      <c r="H32" s="13">
        <f t="shared" si="1"/>
        <v>27.27272727272727</v>
      </c>
      <c r="I32" s="53">
        <v>6</v>
      </c>
      <c r="J32" s="14">
        <f t="shared" si="2"/>
        <v>10.909090909090908</v>
      </c>
      <c r="K32" s="23">
        <v>19</v>
      </c>
      <c r="L32" s="55">
        <f t="shared" si="3"/>
        <v>34.54545454545455</v>
      </c>
      <c r="M32" s="44">
        <v>5</v>
      </c>
      <c r="N32" s="11">
        <f t="shared" si="4"/>
        <v>9.090909090909092</v>
      </c>
      <c r="O32" s="12">
        <v>0</v>
      </c>
      <c r="P32" s="45">
        <f t="shared" si="5"/>
        <v>0</v>
      </c>
      <c r="Q32" s="54">
        <v>9</v>
      </c>
      <c r="R32" s="13">
        <f t="shared" si="6"/>
        <v>16.363636363636363</v>
      </c>
      <c r="S32" s="53">
        <v>1</v>
      </c>
      <c r="T32" s="14">
        <f t="shared" si="7"/>
        <v>1.8181818181818181</v>
      </c>
      <c r="U32" s="23">
        <v>0</v>
      </c>
      <c r="V32" s="14">
        <f t="shared" si="8"/>
        <v>0</v>
      </c>
      <c r="X32" s="72">
        <f t="shared" si="10"/>
        <v>55</v>
      </c>
      <c r="Z32" s="24"/>
    </row>
    <row r="33" spans="2:26" ht="15.75">
      <c r="B33" s="3">
        <v>26</v>
      </c>
      <c r="C33" s="131" t="s">
        <v>61</v>
      </c>
      <c r="D33" s="111">
        <f t="shared" si="9"/>
        <v>22</v>
      </c>
      <c r="E33" s="44">
        <v>9</v>
      </c>
      <c r="F33" s="13">
        <f t="shared" si="0"/>
        <v>40.909090909090914</v>
      </c>
      <c r="G33" s="2">
        <v>5</v>
      </c>
      <c r="H33" s="13">
        <f t="shared" si="1"/>
        <v>38.46153846153847</v>
      </c>
      <c r="I33" s="53">
        <v>3</v>
      </c>
      <c r="J33" s="14">
        <f t="shared" si="2"/>
        <v>23.076923076923077</v>
      </c>
      <c r="K33" s="23">
        <v>0</v>
      </c>
      <c r="L33" s="55">
        <f t="shared" si="3"/>
        <v>0</v>
      </c>
      <c r="M33" s="44">
        <v>2</v>
      </c>
      <c r="N33" s="11">
        <f t="shared" si="4"/>
        <v>15.384615384615385</v>
      </c>
      <c r="O33" s="12">
        <v>1</v>
      </c>
      <c r="P33" s="45">
        <f t="shared" si="5"/>
        <v>7.6923076923076925</v>
      </c>
      <c r="Q33" s="54">
        <v>2</v>
      </c>
      <c r="R33" s="13">
        <f t="shared" si="6"/>
        <v>15.384615384615385</v>
      </c>
      <c r="S33" s="53">
        <v>0</v>
      </c>
      <c r="T33" s="14">
        <f t="shared" si="7"/>
        <v>0</v>
      </c>
      <c r="U33" s="23">
        <v>0</v>
      </c>
      <c r="V33" s="14">
        <f t="shared" si="8"/>
        <v>0</v>
      </c>
      <c r="X33" s="81">
        <f t="shared" si="10"/>
        <v>13</v>
      </c>
      <c r="Z33" s="24"/>
    </row>
    <row r="34" spans="2:26" ht="16.5" customHeight="1" thickBot="1">
      <c r="B34" s="133">
        <v>27</v>
      </c>
      <c r="C34" s="191" t="s">
        <v>28</v>
      </c>
      <c r="D34" s="125">
        <f t="shared" si="9"/>
        <v>0</v>
      </c>
      <c r="E34" s="117">
        <v>0</v>
      </c>
      <c r="F34" s="115">
        <v>0</v>
      </c>
      <c r="G34" s="187">
        <v>0</v>
      </c>
      <c r="H34" s="115">
        <v>0</v>
      </c>
      <c r="I34" s="116">
        <v>0</v>
      </c>
      <c r="J34" s="121">
        <v>0</v>
      </c>
      <c r="K34" s="114">
        <v>0</v>
      </c>
      <c r="L34" s="198">
        <v>0</v>
      </c>
      <c r="M34" s="117">
        <v>0</v>
      </c>
      <c r="N34" s="118">
        <v>0</v>
      </c>
      <c r="O34" s="119">
        <v>0</v>
      </c>
      <c r="P34" s="113">
        <v>0</v>
      </c>
      <c r="Q34" s="120">
        <v>0</v>
      </c>
      <c r="R34" s="115">
        <v>0</v>
      </c>
      <c r="S34" s="116">
        <v>0</v>
      </c>
      <c r="T34" s="121">
        <v>0</v>
      </c>
      <c r="U34" s="114">
        <v>0</v>
      </c>
      <c r="V34" s="121">
        <v>0</v>
      </c>
      <c r="X34" s="105">
        <f t="shared" si="10"/>
        <v>0</v>
      </c>
      <c r="Z34" s="24"/>
    </row>
    <row r="35" spans="2:26" ht="16.5" customHeight="1" thickBot="1">
      <c r="B35" s="279" t="s">
        <v>62</v>
      </c>
      <c r="C35" s="318"/>
      <c r="D35" s="122">
        <f>SUM(D8:D32)</f>
        <v>1841</v>
      </c>
      <c r="E35" s="181">
        <f aca="true" t="shared" si="11" ref="E35:X35">SUM(E8:E32)</f>
        <v>526</v>
      </c>
      <c r="F35" s="57">
        <f t="shared" si="0"/>
        <v>28.57142857142857</v>
      </c>
      <c r="G35" s="181">
        <f t="shared" si="11"/>
        <v>459</v>
      </c>
      <c r="H35" s="57">
        <f t="shared" si="1"/>
        <v>34.90494296577947</v>
      </c>
      <c r="I35" s="181">
        <f t="shared" si="11"/>
        <v>285</v>
      </c>
      <c r="J35" s="78">
        <f t="shared" si="2"/>
        <v>21.673003802281368</v>
      </c>
      <c r="K35" s="181">
        <f t="shared" si="11"/>
        <v>184</v>
      </c>
      <c r="L35" s="186">
        <f t="shared" si="3"/>
        <v>13.992395437262358</v>
      </c>
      <c r="M35" s="181">
        <f t="shared" si="11"/>
        <v>162</v>
      </c>
      <c r="N35" s="99">
        <f t="shared" si="4"/>
        <v>12.319391634980988</v>
      </c>
      <c r="O35" s="182">
        <f t="shared" si="11"/>
        <v>25</v>
      </c>
      <c r="P35" s="178">
        <f t="shared" si="5"/>
        <v>1.9011406844106464</v>
      </c>
      <c r="Q35" s="181">
        <f t="shared" si="11"/>
        <v>196</v>
      </c>
      <c r="R35" s="57">
        <f t="shared" si="6"/>
        <v>14.904942965779465</v>
      </c>
      <c r="S35" s="181">
        <f t="shared" si="11"/>
        <v>4</v>
      </c>
      <c r="T35" s="78">
        <f t="shared" si="7"/>
        <v>0.3041825095057034</v>
      </c>
      <c r="U35" s="181">
        <f t="shared" si="11"/>
        <v>0</v>
      </c>
      <c r="V35" s="78">
        <f t="shared" si="8"/>
        <v>0</v>
      </c>
      <c r="X35" s="192">
        <f t="shared" si="11"/>
        <v>1315</v>
      </c>
      <c r="Z35" s="24"/>
    </row>
    <row r="36" spans="2:26" ht="16.5" thickBot="1">
      <c r="B36" s="279" t="s">
        <v>63</v>
      </c>
      <c r="C36" s="318"/>
      <c r="D36" s="122">
        <f>SUM(D8:D34)</f>
        <v>1863</v>
      </c>
      <c r="E36" s="181">
        <f aca="true" t="shared" si="12" ref="E36:X36">SUM(E8:E34)</f>
        <v>535</v>
      </c>
      <c r="F36" s="57">
        <f t="shared" si="0"/>
        <v>28.71712292002147</v>
      </c>
      <c r="G36" s="181">
        <f t="shared" si="12"/>
        <v>464</v>
      </c>
      <c r="H36" s="57">
        <f t="shared" si="1"/>
        <v>34.93975903614458</v>
      </c>
      <c r="I36" s="181">
        <f t="shared" si="12"/>
        <v>288</v>
      </c>
      <c r="J36" s="78">
        <f t="shared" si="2"/>
        <v>21.686746987951807</v>
      </c>
      <c r="K36" s="181">
        <f t="shared" si="12"/>
        <v>184</v>
      </c>
      <c r="L36" s="186">
        <f t="shared" si="3"/>
        <v>13.855421686746988</v>
      </c>
      <c r="M36" s="181">
        <f t="shared" si="12"/>
        <v>164</v>
      </c>
      <c r="N36" s="99">
        <f t="shared" si="4"/>
        <v>12.349397590361445</v>
      </c>
      <c r="O36" s="182">
        <f t="shared" si="12"/>
        <v>26</v>
      </c>
      <c r="P36" s="178">
        <f t="shared" si="5"/>
        <v>1.957831325301205</v>
      </c>
      <c r="Q36" s="181">
        <f t="shared" si="12"/>
        <v>198</v>
      </c>
      <c r="R36" s="57">
        <f t="shared" si="6"/>
        <v>14.909638554216867</v>
      </c>
      <c r="S36" s="181">
        <f t="shared" si="12"/>
        <v>4</v>
      </c>
      <c r="T36" s="78">
        <f t="shared" si="7"/>
        <v>0.30120481927710846</v>
      </c>
      <c r="U36" s="181">
        <f t="shared" si="12"/>
        <v>0</v>
      </c>
      <c r="V36" s="78">
        <f t="shared" si="8"/>
        <v>0</v>
      </c>
      <c r="X36" s="122">
        <f t="shared" si="12"/>
        <v>1328</v>
      </c>
      <c r="Z36" s="24"/>
    </row>
    <row r="37" spans="2:22" ht="12.75">
      <c r="B37" s="231" t="s">
        <v>39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 customHeight="1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</sheetData>
  <sheetProtection/>
  <mergeCells count="23">
    <mergeCell ref="P1:R1"/>
    <mergeCell ref="C3:C7"/>
    <mergeCell ref="D3:F3"/>
    <mergeCell ref="G3:J3"/>
    <mergeCell ref="K3:L6"/>
    <mergeCell ref="E4:F6"/>
    <mergeCell ref="G4:H6"/>
    <mergeCell ref="B2:V2"/>
    <mergeCell ref="U1:V1"/>
    <mergeCell ref="B37:V37"/>
    <mergeCell ref="B38:T38"/>
    <mergeCell ref="S3:T6"/>
    <mergeCell ref="U3:V6"/>
    <mergeCell ref="B36:C36"/>
    <mergeCell ref="B35:C35"/>
    <mergeCell ref="X3:X7"/>
    <mergeCell ref="D4:D7"/>
    <mergeCell ref="I4:J6"/>
    <mergeCell ref="M4:N6"/>
    <mergeCell ref="O4:P6"/>
    <mergeCell ref="B3:B7"/>
    <mergeCell ref="M3:P3"/>
    <mergeCell ref="Q3:R6"/>
  </mergeCells>
  <printOptions/>
  <pageMargins left="0.42" right="0.37" top="0.21" bottom="0.19" header="0.17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X35"/>
  <sheetViews>
    <sheetView zoomScale="80" zoomScaleNormal="80" zoomScalePageLayoutView="0" workbookViewId="0" topLeftCell="A1">
      <selection activeCell="AB9" sqref="AB9"/>
    </sheetView>
  </sheetViews>
  <sheetFormatPr defaultColWidth="9.140625" defaultRowHeight="12.75"/>
  <cols>
    <col min="1" max="1" width="4.57421875" style="0" customWidth="1"/>
    <col min="2" max="2" width="4.7109375" style="0" customWidth="1"/>
    <col min="3" max="3" width="23.7109375" style="0" customWidth="1"/>
    <col min="4" max="4" width="10.7109375" style="0" customWidth="1"/>
    <col min="5" max="20" width="6.8515625" style="0" customWidth="1"/>
    <col min="22" max="22" width="11.57421875" style="0" customWidth="1"/>
  </cols>
  <sheetData>
    <row r="1" spans="14:20" ht="15.75">
      <c r="N1" s="264"/>
      <c r="O1" s="264"/>
      <c r="P1" s="264"/>
      <c r="S1" s="320" t="s">
        <v>41</v>
      </c>
      <c r="T1" s="320"/>
    </row>
    <row r="2" spans="2:20" ht="16.5" thickBot="1">
      <c r="B2" s="252" t="s">
        <v>89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2" ht="27.75" customHeight="1" thickBot="1">
      <c r="B3" s="302" t="s">
        <v>0</v>
      </c>
      <c r="C3" s="303" t="s">
        <v>27</v>
      </c>
      <c r="D3" s="253" t="s">
        <v>56</v>
      </c>
      <c r="E3" s="265"/>
      <c r="F3" s="256"/>
      <c r="G3" s="270" t="s">
        <v>37</v>
      </c>
      <c r="H3" s="271"/>
      <c r="I3" s="299" t="s">
        <v>31</v>
      </c>
      <c r="J3" s="300"/>
      <c r="K3" s="346" t="s">
        <v>32</v>
      </c>
      <c r="L3" s="347"/>
      <c r="M3" s="347"/>
      <c r="N3" s="348"/>
      <c r="O3" s="299" t="s">
        <v>33</v>
      </c>
      <c r="P3" s="300"/>
      <c r="Q3" s="234" t="s">
        <v>34</v>
      </c>
      <c r="R3" s="235"/>
      <c r="S3" s="242" t="s">
        <v>35</v>
      </c>
      <c r="T3" s="235"/>
      <c r="V3" s="311" t="s">
        <v>59</v>
      </c>
    </row>
    <row r="4" spans="2:22" ht="39.75" customHeight="1">
      <c r="B4" s="284"/>
      <c r="C4" s="286"/>
      <c r="D4" s="266" t="s">
        <v>1</v>
      </c>
      <c r="E4" s="289" t="s">
        <v>58</v>
      </c>
      <c r="F4" s="308"/>
      <c r="G4" s="272"/>
      <c r="H4" s="273"/>
      <c r="I4" s="276"/>
      <c r="J4" s="278"/>
      <c r="K4" s="306" t="s">
        <v>53</v>
      </c>
      <c r="L4" s="274"/>
      <c r="M4" s="277" t="s">
        <v>54</v>
      </c>
      <c r="N4" s="307"/>
      <c r="O4" s="276"/>
      <c r="P4" s="278"/>
      <c r="Q4" s="236"/>
      <c r="R4" s="237"/>
      <c r="S4" s="243"/>
      <c r="T4" s="237"/>
      <c r="V4" s="312"/>
    </row>
    <row r="5" spans="2:22" ht="15" thickBot="1">
      <c r="B5" s="285"/>
      <c r="C5" s="287"/>
      <c r="D5" s="267"/>
      <c r="E5" s="50" t="s">
        <v>38</v>
      </c>
      <c r="F5" s="8" t="s">
        <v>29</v>
      </c>
      <c r="G5" s="50" t="s">
        <v>38</v>
      </c>
      <c r="H5" s="8" t="s">
        <v>29</v>
      </c>
      <c r="I5" s="6" t="s">
        <v>38</v>
      </c>
      <c r="J5" s="32" t="s">
        <v>29</v>
      </c>
      <c r="K5" s="50" t="s">
        <v>38</v>
      </c>
      <c r="L5" s="7" t="s">
        <v>29</v>
      </c>
      <c r="M5" s="33" t="s">
        <v>38</v>
      </c>
      <c r="N5" s="39" t="s">
        <v>29</v>
      </c>
      <c r="O5" s="6" t="s">
        <v>38</v>
      </c>
      <c r="P5" s="32" t="s">
        <v>29</v>
      </c>
      <c r="Q5" s="50" t="s">
        <v>38</v>
      </c>
      <c r="R5" s="8" t="s">
        <v>29</v>
      </c>
      <c r="S5" s="6" t="s">
        <v>38</v>
      </c>
      <c r="T5" s="8" t="s">
        <v>29</v>
      </c>
      <c r="V5" s="313"/>
    </row>
    <row r="6" spans="2:24" ht="15.75">
      <c r="B6" s="2">
        <v>1</v>
      </c>
      <c r="C6" s="4" t="s">
        <v>2</v>
      </c>
      <c r="D6" s="124">
        <f>E6+G6+I6+K6+M6+O6+Q6+S6</f>
        <v>1</v>
      </c>
      <c r="E6" s="29">
        <v>0</v>
      </c>
      <c r="F6" s="199">
        <f aca="true" t="shared" si="0" ref="F6:F34">E6/D6*100</f>
        <v>0</v>
      </c>
      <c r="G6" s="53">
        <v>1</v>
      </c>
      <c r="H6" s="202">
        <f aca="true" t="shared" si="1" ref="H6:H34">G6/V6*100</f>
        <v>100</v>
      </c>
      <c r="I6" s="23">
        <v>0</v>
      </c>
      <c r="J6" s="205">
        <f aca="true" t="shared" si="2" ref="J6:J34">I6/V6*100</f>
        <v>0</v>
      </c>
      <c r="K6" s="44">
        <v>0</v>
      </c>
      <c r="L6" s="208">
        <f aca="true" t="shared" si="3" ref="L6:L34">K6/V6*100</f>
        <v>0</v>
      </c>
      <c r="M6" s="12">
        <v>0</v>
      </c>
      <c r="N6" s="199">
        <f aca="true" t="shared" si="4" ref="N6:N34">M6/V6*100</f>
        <v>0</v>
      </c>
      <c r="O6" s="54">
        <v>0</v>
      </c>
      <c r="P6" s="211">
        <f aca="true" t="shared" si="5" ref="P6:P34">O6/V6*100</f>
        <v>0</v>
      </c>
      <c r="Q6" s="53">
        <v>0</v>
      </c>
      <c r="R6" s="202">
        <f aca="true" t="shared" si="6" ref="R6:R34">Q6/V6*100</f>
        <v>0</v>
      </c>
      <c r="S6" s="23">
        <v>0</v>
      </c>
      <c r="T6" s="202">
        <f aca="true" t="shared" si="7" ref="T6:T34">S6/V6*100</f>
        <v>0</v>
      </c>
      <c r="U6" s="24"/>
      <c r="V6" s="77">
        <f>D6-E6</f>
        <v>1</v>
      </c>
      <c r="X6" s="24"/>
    </row>
    <row r="7" spans="2:24" ht="15.75">
      <c r="B7" s="3">
        <v>2</v>
      </c>
      <c r="C7" s="4" t="s">
        <v>3</v>
      </c>
      <c r="D7" s="107">
        <f aca="true" t="shared" si="8" ref="D7:D32">E7+G7+I7+K7+M7+O7+Q7+S7</f>
        <v>3</v>
      </c>
      <c r="E7" s="29">
        <v>0</v>
      </c>
      <c r="F7" s="199">
        <f t="shared" si="0"/>
        <v>0</v>
      </c>
      <c r="G7" s="53">
        <v>0</v>
      </c>
      <c r="H7" s="202">
        <f t="shared" si="1"/>
        <v>0</v>
      </c>
      <c r="I7" s="23">
        <v>3</v>
      </c>
      <c r="J7" s="205">
        <f t="shared" si="2"/>
        <v>100</v>
      </c>
      <c r="K7" s="44">
        <v>0</v>
      </c>
      <c r="L7" s="208">
        <f t="shared" si="3"/>
        <v>0</v>
      </c>
      <c r="M7" s="12">
        <v>0</v>
      </c>
      <c r="N7" s="199">
        <f t="shared" si="4"/>
        <v>0</v>
      </c>
      <c r="O7" s="54">
        <v>0</v>
      </c>
      <c r="P7" s="211">
        <f t="shared" si="5"/>
        <v>0</v>
      </c>
      <c r="Q7" s="53">
        <v>0</v>
      </c>
      <c r="R7" s="202">
        <f t="shared" si="6"/>
        <v>0</v>
      </c>
      <c r="S7" s="23">
        <v>0</v>
      </c>
      <c r="T7" s="202">
        <f t="shared" si="7"/>
        <v>0</v>
      </c>
      <c r="U7" s="24"/>
      <c r="V7" s="77">
        <f aca="true" t="shared" si="9" ref="V7:V32">D7-E7</f>
        <v>3</v>
      </c>
      <c r="X7" s="24"/>
    </row>
    <row r="8" spans="2:24" ht="15.75">
      <c r="B8" s="3">
        <v>3</v>
      </c>
      <c r="C8" s="4" t="s">
        <v>4</v>
      </c>
      <c r="D8" s="107">
        <f t="shared" si="8"/>
        <v>102</v>
      </c>
      <c r="E8" s="29">
        <v>1</v>
      </c>
      <c r="F8" s="199">
        <f t="shared" si="0"/>
        <v>0.9803921568627451</v>
      </c>
      <c r="G8" s="53">
        <v>61</v>
      </c>
      <c r="H8" s="202">
        <f t="shared" si="1"/>
        <v>60.396039603960396</v>
      </c>
      <c r="I8" s="23">
        <v>21</v>
      </c>
      <c r="J8" s="205">
        <f t="shared" si="2"/>
        <v>20.792079207920793</v>
      </c>
      <c r="K8" s="44">
        <v>7</v>
      </c>
      <c r="L8" s="208">
        <f t="shared" si="3"/>
        <v>6.9306930693069315</v>
      </c>
      <c r="M8" s="12">
        <v>3</v>
      </c>
      <c r="N8" s="199">
        <f t="shared" si="4"/>
        <v>2.9702970297029703</v>
      </c>
      <c r="O8" s="54">
        <v>9</v>
      </c>
      <c r="P8" s="211">
        <f t="shared" si="5"/>
        <v>8.91089108910891</v>
      </c>
      <c r="Q8" s="53">
        <v>0</v>
      </c>
      <c r="R8" s="202">
        <f t="shared" si="6"/>
        <v>0</v>
      </c>
      <c r="S8" s="23">
        <v>0</v>
      </c>
      <c r="T8" s="202">
        <f t="shared" si="7"/>
        <v>0</v>
      </c>
      <c r="U8" s="24"/>
      <c r="V8" s="77">
        <f t="shared" si="9"/>
        <v>101</v>
      </c>
      <c r="X8" s="24"/>
    </row>
    <row r="9" spans="2:24" ht="15.75">
      <c r="B9" s="3">
        <v>4</v>
      </c>
      <c r="C9" s="4" t="s">
        <v>5</v>
      </c>
      <c r="D9" s="107">
        <f t="shared" si="8"/>
        <v>18</v>
      </c>
      <c r="E9" s="29">
        <v>0</v>
      </c>
      <c r="F9" s="199">
        <f t="shared" si="0"/>
        <v>0</v>
      </c>
      <c r="G9" s="53">
        <v>9</v>
      </c>
      <c r="H9" s="202">
        <f t="shared" si="1"/>
        <v>50</v>
      </c>
      <c r="I9" s="23">
        <v>3</v>
      </c>
      <c r="J9" s="205">
        <f t="shared" si="2"/>
        <v>16.666666666666664</v>
      </c>
      <c r="K9" s="44">
        <v>1</v>
      </c>
      <c r="L9" s="208">
        <f t="shared" si="3"/>
        <v>5.555555555555555</v>
      </c>
      <c r="M9" s="12">
        <v>0</v>
      </c>
      <c r="N9" s="199">
        <f t="shared" si="4"/>
        <v>0</v>
      </c>
      <c r="O9" s="54">
        <v>5</v>
      </c>
      <c r="P9" s="211">
        <f t="shared" si="5"/>
        <v>27.77777777777778</v>
      </c>
      <c r="Q9" s="53">
        <v>0</v>
      </c>
      <c r="R9" s="202">
        <f t="shared" si="6"/>
        <v>0</v>
      </c>
      <c r="S9" s="23">
        <v>0</v>
      </c>
      <c r="T9" s="202">
        <f t="shared" si="7"/>
        <v>0</v>
      </c>
      <c r="U9" s="24"/>
      <c r="V9" s="77">
        <f t="shared" si="9"/>
        <v>18</v>
      </c>
      <c r="X9" s="24"/>
    </row>
    <row r="10" spans="2:24" ht="15.75">
      <c r="B10" s="3">
        <v>5</v>
      </c>
      <c r="C10" s="4" t="s">
        <v>6</v>
      </c>
      <c r="D10" s="107">
        <f t="shared" si="8"/>
        <v>5</v>
      </c>
      <c r="E10" s="29">
        <v>1</v>
      </c>
      <c r="F10" s="199">
        <f t="shared" si="0"/>
        <v>20</v>
      </c>
      <c r="G10" s="53">
        <v>2</v>
      </c>
      <c r="H10" s="202">
        <f t="shared" si="1"/>
        <v>50</v>
      </c>
      <c r="I10" s="23">
        <v>1</v>
      </c>
      <c r="J10" s="205">
        <f t="shared" si="2"/>
        <v>25</v>
      </c>
      <c r="K10" s="44">
        <v>0</v>
      </c>
      <c r="L10" s="208">
        <f t="shared" si="3"/>
        <v>0</v>
      </c>
      <c r="M10" s="12">
        <v>1</v>
      </c>
      <c r="N10" s="199">
        <f t="shared" si="4"/>
        <v>25</v>
      </c>
      <c r="O10" s="54">
        <v>0</v>
      </c>
      <c r="P10" s="211">
        <f t="shared" si="5"/>
        <v>0</v>
      </c>
      <c r="Q10" s="53">
        <v>0</v>
      </c>
      <c r="R10" s="202">
        <f t="shared" si="6"/>
        <v>0</v>
      </c>
      <c r="S10" s="23">
        <v>0</v>
      </c>
      <c r="T10" s="202">
        <f t="shared" si="7"/>
        <v>0</v>
      </c>
      <c r="U10" s="24"/>
      <c r="V10" s="77">
        <f t="shared" si="9"/>
        <v>4</v>
      </c>
      <c r="X10" s="24"/>
    </row>
    <row r="11" spans="2:24" ht="15.75">
      <c r="B11" s="3">
        <v>6</v>
      </c>
      <c r="C11" s="4" t="s">
        <v>7</v>
      </c>
      <c r="D11" s="107">
        <f t="shared" si="8"/>
        <v>19</v>
      </c>
      <c r="E11" s="29">
        <v>0</v>
      </c>
      <c r="F11" s="199">
        <f t="shared" si="0"/>
        <v>0</v>
      </c>
      <c r="G11" s="53">
        <v>14</v>
      </c>
      <c r="H11" s="202">
        <f t="shared" si="1"/>
        <v>73.68421052631578</v>
      </c>
      <c r="I11" s="23">
        <v>2</v>
      </c>
      <c r="J11" s="205">
        <f t="shared" si="2"/>
        <v>10.526315789473683</v>
      </c>
      <c r="K11" s="44">
        <v>0</v>
      </c>
      <c r="L11" s="208">
        <f t="shared" si="3"/>
        <v>0</v>
      </c>
      <c r="M11" s="12">
        <v>0</v>
      </c>
      <c r="N11" s="199">
        <f t="shared" si="4"/>
        <v>0</v>
      </c>
      <c r="O11" s="54">
        <v>3</v>
      </c>
      <c r="P11" s="211">
        <f t="shared" si="5"/>
        <v>15.789473684210526</v>
      </c>
      <c r="Q11" s="53">
        <v>0</v>
      </c>
      <c r="R11" s="202">
        <f t="shared" si="6"/>
        <v>0</v>
      </c>
      <c r="S11" s="23">
        <v>0</v>
      </c>
      <c r="T11" s="202">
        <f t="shared" si="7"/>
        <v>0</v>
      </c>
      <c r="U11" s="24"/>
      <c r="V11" s="77">
        <f t="shared" si="9"/>
        <v>19</v>
      </c>
      <c r="X11" s="24"/>
    </row>
    <row r="12" spans="2:24" ht="15.75">
      <c r="B12" s="3">
        <v>7</v>
      </c>
      <c r="C12" s="4" t="s">
        <v>8</v>
      </c>
      <c r="D12" s="107">
        <f t="shared" si="8"/>
        <v>6</v>
      </c>
      <c r="E12" s="29">
        <v>0</v>
      </c>
      <c r="F12" s="199">
        <f t="shared" si="0"/>
        <v>0</v>
      </c>
      <c r="G12" s="53">
        <v>3</v>
      </c>
      <c r="H12" s="202">
        <f t="shared" si="1"/>
        <v>50</v>
      </c>
      <c r="I12" s="23">
        <v>2</v>
      </c>
      <c r="J12" s="205">
        <f t="shared" si="2"/>
        <v>33.33333333333333</v>
      </c>
      <c r="K12" s="44">
        <v>0</v>
      </c>
      <c r="L12" s="208">
        <f t="shared" si="3"/>
        <v>0</v>
      </c>
      <c r="M12" s="12">
        <v>1</v>
      </c>
      <c r="N12" s="199">
        <f t="shared" si="4"/>
        <v>16.666666666666664</v>
      </c>
      <c r="O12" s="54">
        <v>0</v>
      </c>
      <c r="P12" s="211">
        <f t="shared" si="5"/>
        <v>0</v>
      </c>
      <c r="Q12" s="53">
        <v>0</v>
      </c>
      <c r="R12" s="202">
        <f t="shared" si="6"/>
        <v>0</v>
      </c>
      <c r="S12" s="23">
        <v>0</v>
      </c>
      <c r="T12" s="202">
        <f t="shared" si="7"/>
        <v>0</v>
      </c>
      <c r="U12" s="24"/>
      <c r="V12" s="77">
        <f t="shared" si="9"/>
        <v>6</v>
      </c>
      <c r="X12" s="24"/>
    </row>
    <row r="13" spans="2:24" ht="15.75">
      <c r="B13" s="3">
        <v>8</v>
      </c>
      <c r="C13" s="4" t="s">
        <v>9</v>
      </c>
      <c r="D13" s="107">
        <f t="shared" si="8"/>
        <v>27</v>
      </c>
      <c r="E13" s="29">
        <v>1</v>
      </c>
      <c r="F13" s="199">
        <f t="shared" si="0"/>
        <v>3.7037037037037033</v>
      </c>
      <c r="G13" s="53">
        <v>16</v>
      </c>
      <c r="H13" s="202">
        <f t="shared" si="1"/>
        <v>61.53846153846154</v>
      </c>
      <c r="I13" s="23">
        <v>3</v>
      </c>
      <c r="J13" s="205">
        <f t="shared" si="2"/>
        <v>11.538461538461538</v>
      </c>
      <c r="K13" s="44">
        <v>0</v>
      </c>
      <c r="L13" s="208">
        <f t="shared" si="3"/>
        <v>0</v>
      </c>
      <c r="M13" s="12">
        <v>3</v>
      </c>
      <c r="N13" s="199">
        <f t="shared" si="4"/>
        <v>11.538461538461538</v>
      </c>
      <c r="O13" s="54">
        <v>4</v>
      </c>
      <c r="P13" s="211">
        <f t="shared" si="5"/>
        <v>15.384615384615385</v>
      </c>
      <c r="Q13" s="53">
        <v>0</v>
      </c>
      <c r="R13" s="202">
        <f t="shared" si="6"/>
        <v>0</v>
      </c>
      <c r="S13" s="23">
        <v>0</v>
      </c>
      <c r="T13" s="202">
        <f t="shared" si="7"/>
        <v>0</v>
      </c>
      <c r="U13" s="24"/>
      <c r="V13" s="77">
        <f t="shared" si="9"/>
        <v>26</v>
      </c>
      <c r="X13" s="24"/>
    </row>
    <row r="14" spans="2:24" ht="15.75">
      <c r="B14" s="3">
        <v>9</v>
      </c>
      <c r="C14" s="4" t="s">
        <v>10</v>
      </c>
      <c r="D14" s="107">
        <f t="shared" si="8"/>
        <v>10</v>
      </c>
      <c r="E14" s="29">
        <v>1</v>
      </c>
      <c r="F14" s="199">
        <f t="shared" si="0"/>
        <v>10</v>
      </c>
      <c r="G14" s="53">
        <v>4</v>
      </c>
      <c r="H14" s="202">
        <f t="shared" si="1"/>
        <v>44.44444444444444</v>
      </c>
      <c r="I14" s="23">
        <v>1</v>
      </c>
      <c r="J14" s="205">
        <f t="shared" si="2"/>
        <v>11.11111111111111</v>
      </c>
      <c r="K14" s="44">
        <v>0</v>
      </c>
      <c r="L14" s="208">
        <f t="shared" si="3"/>
        <v>0</v>
      </c>
      <c r="M14" s="12">
        <v>1</v>
      </c>
      <c r="N14" s="199">
        <f t="shared" si="4"/>
        <v>11.11111111111111</v>
      </c>
      <c r="O14" s="54">
        <v>3</v>
      </c>
      <c r="P14" s="211">
        <f t="shared" si="5"/>
        <v>33.33333333333333</v>
      </c>
      <c r="Q14" s="53">
        <v>0</v>
      </c>
      <c r="R14" s="202">
        <f t="shared" si="6"/>
        <v>0</v>
      </c>
      <c r="S14" s="23">
        <v>0</v>
      </c>
      <c r="T14" s="202">
        <f t="shared" si="7"/>
        <v>0</v>
      </c>
      <c r="U14" s="24"/>
      <c r="V14" s="77">
        <f t="shared" si="9"/>
        <v>9</v>
      </c>
      <c r="X14" s="24"/>
    </row>
    <row r="15" spans="2:24" ht="15.75">
      <c r="B15" s="3">
        <v>10</v>
      </c>
      <c r="C15" s="4" t="s">
        <v>11</v>
      </c>
      <c r="D15" s="107">
        <f t="shared" si="8"/>
        <v>6</v>
      </c>
      <c r="E15" s="29">
        <v>0</v>
      </c>
      <c r="F15" s="199">
        <f t="shared" si="0"/>
        <v>0</v>
      </c>
      <c r="G15" s="53">
        <v>2</v>
      </c>
      <c r="H15" s="202">
        <f t="shared" si="1"/>
        <v>33.33333333333333</v>
      </c>
      <c r="I15" s="23">
        <v>3</v>
      </c>
      <c r="J15" s="205">
        <f t="shared" si="2"/>
        <v>50</v>
      </c>
      <c r="K15" s="44">
        <v>0</v>
      </c>
      <c r="L15" s="208">
        <f t="shared" si="3"/>
        <v>0</v>
      </c>
      <c r="M15" s="12">
        <v>0</v>
      </c>
      <c r="N15" s="199">
        <f t="shared" si="4"/>
        <v>0</v>
      </c>
      <c r="O15" s="54">
        <v>1</v>
      </c>
      <c r="P15" s="211">
        <f t="shared" si="5"/>
        <v>16.666666666666664</v>
      </c>
      <c r="Q15" s="53">
        <v>0</v>
      </c>
      <c r="R15" s="202">
        <f t="shared" si="6"/>
        <v>0</v>
      </c>
      <c r="S15" s="23">
        <v>0</v>
      </c>
      <c r="T15" s="202">
        <f t="shared" si="7"/>
        <v>0</v>
      </c>
      <c r="U15" s="24"/>
      <c r="V15" s="77">
        <f t="shared" si="9"/>
        <v>6</v>
      </c>
      <c r="X15" s="24"/>
    </row>
    <row r="16" spans="2:24" ht="15.75">
      <c r="B16" s="3">
        <v>11</v>
      </c>
      <c r="C16" s="4" t="s">
        <v>12</v>
      </c>
      <c r="D16" s="107">
        <f t="shared" si="8"/>
        <v>10</v>
      </c>
      <c r="E16" s="29">
        <v>0</v>
      </c>
      <c r="F16" s="199">
        <f t="shared" si="0"/>
        <v>0</v>
      </c>
      <c r="G16" s="53">
        <v>7</v>
      </c>
      <c r="H16" s="202">
        <f t="shared" si="1"/>
        <v>70</v>
      </c>
      <c r="I16" s="23">
        <v>1</v>
      </c>
      <c r="J16" s="205">
        <f t="shared" si="2"/>
        <v>10</v>
      </c>
      <c r="K16" s="44">
        <v>0</v>
      </c>
      <c r="L16" s="208">
        <f t="shared" si="3"/>
        <v>0</v>
      </c>
      <c r="M16" s="12">
        <v>2</v>
      </c>
      <c r="N16" s="199">
        <f t="shared" si="4"/>
        <v>20</v>
      </c>
      <c r="O16" s="54">
        <v>0</v>
      </c>
      <c r="P16" s="211">
        <f t="shared" si="5"/>
        <v>0</v>
      </c>
      <c r="Q16" s="53">
        <v>0</v>
      </c>
      <c r="R16" s="202">
        <f t="shared" si="6"/>
        <v>0</v>
      </c>
      <c r="S16" s="23">
        <v>0</v>
      </c>
      <c r="T16" s="202">
        <f t="shared" si="7"/>
        <v>0</v>
      </c>
      <c r="U16" s="24"/>
      <c r="V16" s="77">
        <f t="shared" si="9"/>
        <v>10</v>
      </c>
      <c r="X16" s="24"/>
    </row>
    <row r="17" spans="2:24" ht="15.75">
      <c r="B17" s="3">
        <v>12</v>
      </c>
      <c r="C17" s="4" t="s">
        <v>13</v>
      </c>
      <c r="D17" s="107">
        <f t="shared" si="8"/>
        <v>16</v>
      </c>
      <c r="E17" s="29">
        <v>1</v>
      </c>
      <c r="F17" s="199">
        <f t="shared" si="0"/>
        <v>6.25</v>
      </c>
      <c r="G17" s="53">
        <v>9</v>
      </c>
      <c r="H17" s="202">
        <f t="shared" si="1"/>
        <v>60</v>
      </c>
      <c r="I17" s="23">
        <v>5</v>
      </c>
      <c r="J17" s="205">
        <f t="shared" si="2"/>
        <v>33.33333333333333</v>
      </c>
      <c r="K17" s="44">
        <v>0</v>
      </c>
      <c r="L17" s="208">
        <f t="shared" si="3"/>
        <v>0</v>
      </c>
      <c r="M17" s="12">
        <v>0</v>
      </c>
      <c r="N17" s="199">
        <f t="shared" si="4"/>
        <v>0</v>
      </c>
      <c r="O17" s="54">
        <v>1</v>
      </c>
      <c r="P17" s="211">
        <f t="shared" si="5"/>
        <v>6.666666666666667</v>
      </c>
      <c r="Q17" s="53">
        <v>0</v>
      </c>
      <c r="R17" s="202">
        <f t="shared" si="6"/>
        <v>0</v>
      </c>
      <c r="S17" s="23">
        <v>0</v>
      </c>
      <c r="T17" s="202">
        <f t="shared" si="7"/>
        <v>0</v>
      </c>
      <c r="U17" s="24"/>
      <c r="V17" s="77">
        <f t="shared" si="9"/>
        <v>15</v>
      </c>
      <c r="X17" s="24"/>
    </row>
    <row r="18" spans="2:24" ht="15.75">
      <c r="B18" s="3">
        <v>13</v>
      </c>
      <c r="C18" s="4" t="s">
        <v>14</v>
      </c>
      <c r="D18" s="107">
        <f t="shared" si="8"/>
        <v>17</v>
      </c>
      <c r="E18" s="29">
        <v>0</v>
      </c>
      <c r="F18" s="199">
        <f t="shared" si="0"/>
        <v>0</v>
      </c>
      <c r="G18" s="53">
        <v>9</v>
      </c>
      <c r="H18" s="202">
        <f t="shared" si="1"/>
        <v>52.94117647058824</v>
      </c>
      <c r="I18" s="23">
        <v>3</v>
      </c>
      <c r="J18" s="205">
        <f t="shared" si="2"/>
        <v>17.647058823529413</v>
      </c>
      <c r="K18" s="44">
        <v>1</v>
      </c>
      <c r="L18" s="208">
        <f t="shared" si="3"/>
        <v>5.88235294117647</v>
      </c>
      <c r="M18" s="12">
        <v>0</v>
      </c>
      <c r="N18" s="199">
        <f t="shared" si="4"/>
        <v>0</v>
      </c>
      <c r="O18" s="54">
        <v>4</v>
      </c>
      <c r="P18" s="211">
        <f t="shared" si="5"/>
        <v>23.52941176470588</v>
      </c>
      <c r="Q18" s="53">
        <v>0</v>
      </c>
      <c r="R18" s="202">
        <f t="shared" si="6"/>
        <v>0</v>
      </c>
      <c r="S18" s="23">
        <v>0</v>
      </c>
      <c r="T18" s="202">
        <f t="shared" si="7"/>
        <v>0</v>
      </c>
      <c r="U18" s="24"/>
      <c r="V18" s="77">
        <f t="shared" si="9"/>
        <v>17</v>
      </c>
      <c r="X18" s="24"/>
    </row>
    <row r="19" spans="2:24" ht="15.75">
      <c r="B19" s="3">
        <v>14</v>
      </c>
      <c r="C19" s="4" t="s">
        <v>15</v>
      </c>
      <c r="D19" s="107">
        <f t="shared" si="8"/>
        <v>43</v>
      </c>
      <c r="E19" s="29">
        <v>4</v>
      </c>
      <c r="F19" s="199">
        <f t="shared" si="0"/>
        <v>9.30232558139535</v>
      </c>
      <c r="G19" s="53">
        <v>18</v>
      </c>
      <c r="H19" s="202">
        <f t="shared" si="1"/>
        <v>46.15384615384615</v>
      </c>
      <c r="I19" s="23">
        <v>11</v>
      </c>
      <c r="J19" s="205">
        <f t="shared" si="2"/>
        <v>28.205128205128204</v>
      </c>
      <c r="K19" s="44">
        <v>2</v>
      </c>
      <c r="L19" s="208">
        <f t="shared" si="3"/>
        <v>5.128205128205128</v>
      </c>
      <c r="M19" s="12">
        <v>0</v>
      </c>
      <c r="N19" s="199">
        <f t="shared" si="4"/>
        <v>0</v>
      </c>
      <c r="O19" s="54">
        <v>8</v>
      </c>
      <c r="P19" s="211">
        <f t="shared" si="5"/>
        <v>20.51282051282051</v>
      </c>
      <c r="Q19" s="53">
        <v>0</v>
      </c>
      <c r="R19" s="202">
        <f t="shared" si="6"/>
        <v>0</v>
      </c>
      <c r="S19" s="23">
        <v>0</v>
      </c>
      <c r="T19" s="202">
        <f t="shared" si="7"/>
        <v>0</v>
      </c>
      <c r="U19" s="24"/>
      <c r="V19" s="77">
        <f t="shared" si="9"/>
        <v>39</v>
      </c>
      <c r="X19" s="24"/>
    </row>
    <row r="20" spans="2:24" ht="15.75">
      <c r="B20" s="3">
        <v>15</v>
      </c>
      <c r="C20" s="4" t="s">
        <v>16</v>
      </c>
      <c r="D20" s="107">
        <f t="shared" si="8"/>
        <v>6</v>
      </c>
      <c r="E20" s="29">
        <v>1</v>
      </c>
      <c r="F20" s="199">
        <f t="shared" si="0"/>
        <v>16.666666666666664</v>
      </c>
      <c r="G20" s="53">
        <v>2</v>
      </c>
      <c r="H20" s="202">
        <f t="shared" si="1"/>
        <v>40</v>
      </c>
      <c r="I20" s="23">
        <v>2</v>
      </c>
      <c r="J20" s="205">
        <f t="shared" si="2"/>
        <v>40</v>
      </c>
      <c r="K20" s="44">
        <v>1</v>
      </c>
      <c r="L20" s="208">
        <f t="shared" si="3"/>
        <v>20</v>
      </c>
      <c r="M20" s="12">
        <v>0</v>
      </c>
      <c r="N20" s="199">
        <f t="shared" si="4"/>
        <v>0</v>
      </c>
      <c r="O20" s="54">
        <v>0</v>
      </c>
      <c r="P20" s="211">
        <f t="shared" si="5"/>
        <v>0</v>
      </c>
      <c r="Q20" s="53">
        <v>0</v>
      </c>
      <c r="R20" s="202">
        <f t="shared" si="6"/>
        <v>0</v>
      </c>
      <c r="S20" s="23">
        <v>0</v>
      </c>
      <c r="T20" s="202">
        <f t="shared" si="7"/>
        <v>0</v>
      </c>
      <c r="U20" s="24"/>
      <c r="V20" s="77">
        <f t="shared" si="9"/>
        <v>5</v>
      </c>
      <c r="X20" s="24"/>
    </row>
    <row r="21" spans="2:24" ht="15.75">
      <c r="B21" s="3">
        <v>16</v>
      </c>
      <c r="C21" s="4" t="s">
        <v>17</v>
      </c>
      <c r="D21" s="107">
        <f t="shared" si="8"/>
        <v>2</v>
      </c>
      <c r="E21" s="29">
        <v>0</v>
      </c>
      <c r="F21" s="199">
        <f t="shared" si="0"/>
        <v>0</v>
      </c>
      <c r="G21" s="53">
        <v>1</v>
      </c>
      <c r="H21" s="202">
        <f t="shared" si="1"/>
        <v>50</v>
      </c>
      <c r="I21" s="23">
        <v>0</v>
      </c>
      <c r="J21" s="205">
        <f t="shared" si="2"/>
        <v>0</v>
      </c>
      <c r="K21" s="44">
        <v>0</v>
      </c>
      <c r="L21" s="208">
        <f t="shared" si="3"/>
        <v>0</v>
      </c>
      <c r="M21" s="12">
        <v>0</v>
      </c>
      <c r="N21" s="199">
        <f t="shared" si="4"/>
        <v>0</v>
      </c>
      <c r="O21" s="54">
        <v>1</v>
      </c>
      <c r="P21" s="211">
        <f t="shared" si="5"/>
        <v>50</v>
      </c>
      <c r="Q21" s="53">
        <v>0</v>
      </c>
      <c r="R21" s="202">
        <f t="shared" si="6"/>
        <v>0</v>
      </c>
      <c r="S21" s="23">
        <v>0</v>
      </c>
      <c r="T21" s="202">
        <f t="shared" si="7"/>
        <v>0</v>
      </c>
      <c r="U21" s="24"/>
      <c r="V21" s="77">
        <f t="shared" si="9"/>
        <v>2</v>
      </c>
      <c r="X21" s="24"/>
    </row>
    <row r="22" spans="2:24" ht="15.75">
      <c r="B22" s="3">
        <v>17</v>
      </c>
      <c r="C22" s="4" t="s">
        <v>18</v>
      </c>
      <c r="D22" s="107">
        <f t="shared" si="8"/>
        <v>2</v>
      </c>
      <c r="E22" s="29">
        <v>0</v>
      </c>
      <c r="F22" s="199">
        <f t="shared" si="0"/>
        <v>0</v>
      </c>
      <c r="G22" s="53">
        <v>2</v>
      </c>
      <c r="H22" s="202">
        <f t="shared" si="1"/>
        <v>100</v>
      </c>
      <c r="I22" s="23">
        <v>0</v>
      </c>
      <c r="J22" s="205">
        <f t="shared" si="2"/>
        <v>0</v>
      </c>
      <c r="K22" s="44">
        <v>0</v>
      </c>
      <c r="L22" s="208">
        <f t="shared" si="3"/>
        <v>0</v>
      </c>
      <c r="M22" s="12">
        <v>0</v>
      </c>
      <c r="N22" s="199">
        <f t="shared" si="4"/>
        <v>0</v>
      </c>
      <c r="O22" s="54">
        <v>0</v>
      </c>
      <c r="P22" s="211">
        <f t="shared" si="5"/>
        <v>0</v>
      </c>
      <c r="Q22" s="53">
        <v>0</v>
      </c>
      <c r="R22" s="202">
        <f t="shared" si="6"/>
        <v>0</v>
      </c>
      <c r="S22" s="23">
        <v>0</v>
      </c>
      <c r="T22" s="202">
        <f t="shared" si="7"/>
        <v>0</v>
      </c>
      <c r="U22" s="24"/>
      <c r="V22" s="77">
        <f t="shared" si="9"/>
        <v>2</v>
      </c>
      <c r="X22" s="24"/>
    </row>
    <row r="23" spans="2:24" ht="15.75">
      <c r="B23" s="3">
        <v>18</v>
      </c>
      <c r="C23" s="4" t="s">
        <v>19</v>
      </c>
      <c r="D23" s="107">
        <f t="shared" si="8"/>
        <v>3</v>
      </c>
      <c r="E23" s="29">
        <v>0</v>
      </c>
      <c r="F23" s="199">
        <f t="shared" si="0"/>
        <v>0</v>
      </c>
      <c r="G23" s="53">
        <v>2</v>
      </c>
      <c r="H23" s="202">
        <f t="shared" si="1"/>
        <v>66.66666666666666</v>
      </c>
      <c r="I23" s="23">
        <v>0</v>
      </c>
      <c r="J23" s="205">
        <f t="shared" si="2"/>
        <v>0</v>
      </c>
      <c r="K23" s="44">
        <v>0</v>
      </c>
      <c r="L23" s="208">
        <f t="shared" si="3"/>
        <v>0</v>
      </c>
      <c r="M23" s="12">
        <v>0</v>
      </c>
      <c r="N23" s="199">
        <f t="shared" si="4"/>
        <v>0</v>
      </c>
      <c r="O23" s="54">
        <v>1</v>
      </c>
      <c r="P23" s="211">
        <f t="shared" si="5"/>
        <v>33.33333333333333</v>
      </c>
      <c r="Q23" s="53">
        <v>0</v>
      </c>
      <c r="R23" s="202">
        <f t="shared" si="6"/>
        <v>0</v>
      </c>
      <c r="S23" s="23">
        <v>0</v>
      </c>
      <c r="T23" s="202">
        <f t="shared" si="7"/>
        <v>0</v>
      </c>
      <c r="U23" s="24"/>
      <c r="V23" s="77">
        <f t="shared" si="9"/>
        <v>3</v>
      </c>
      <c r="X23" s="24"/>
    </row>
    <row r="24" spans="2:24" ht="15.75">
      <c r="B24" s="3">
        <v>19</v>
      </c>
      <c r="C24" s="4" t="s">
        <v>20</v>
      </c>
      <c r="D24" s="107">
        <f t="shared" si="8"/>
        <v>7</v>
      </c>
      <c r="E24" s="29">
        <v>1</v>
      </c>
      <c r="F24" s="199">
        <f t="shared" si="0"/>
        <v>14.285714285714285</v>
      </c>
      <c r="G24" s="53">
        <v>3</v>
      </c>
      <c r="H24" s="202">
        <f t="shared" si="1"/>
        <v>50</v>
      </c>
      <c r="I24" s="23">
        <v>1</v>
      </c>
      <c r="J24" s="205">
        <f t="shared" si="2"/>
        <v>16.666666666666664</v>
      </c>
      <c r="K24" s="44">
        <v>0</v>
      </c>
      <c r="L24" s="208">
        <f t="shared" si="3"/>
        <v>0</v>
      </c>
      <c r="M24" s="12">
        <v>0</v>
      </c>
      <c r="N24" s="199">
        <f t="shared" si="4"/>
        <v>0</v>
      </c>
      <c r="O24" s="54">
        <v>2</v>
      </c>
      <c r="P24" s="211">
        <f t="shared" si="5"/>
        <v>33.33333333333333</v>
      </c>
      <c r="Q24" s="53">
        <v>0</v>
      </c>
      <c r="R24" s="202">
        <f t="shared" si="6"/>
        <v>0</v>
      </c>
      <c r="S24" s="23">
        <v>0</v>
      </c>
      <c r="T24" s="202">
        <f t="shared" si="7"/>
        <v>0</v>
      </c>
      <c r="U24" s="24"/>
      <c r="V24" s="77">
        <f t="shared" si="9"/>
        <v>6</v>
      </c>
      <c r="X24" s="24"/>
    </row>
    <row r="25" spans="2:24" ht="15.75">
      <c r="B25" s="3">
        <v>20</v>
      </c>
      <c r="C25" s="4" t="s">
        <v>21</v>
      </c>
      <c r="D25" s="107">
        <f t="shared" si="8"/>
        <v>9</v>
      </c>
      <c r="E25" s="29">
        <v>0</v>
      </c>
      <c r="F25" s="199">
        <f t="shared" si="0"/>
        <v>0</v>
      </c>
      <c r="G25" s="53">
        <v>5</v>
      </c>
      <c r="H25" s="202">
        <f t="shared" si="1"/>
        <v>55.55555555555556</v>
      </c>
      <c r="I25" s="23">
        <v>2</v>
      </c>
      <c r="J25" s="205">
        <f t="shared" si="2"/>
        <v>22.22222222222222</v>
      </c>
      <c r="K25" s="44">
        <v>0</v>
      </c>
      <c r="L25" s="208">
        <f t="shared" si="3"/>
        <v>0</v>
      </c>
      <c r="M25" s="12">
        <v>0</v>
      </c>
      <c r="N25" s="199">
        <f t="shared" si="4"/>
        <v>0</v>
      </c>
      <c r="O25" s="54">
        <v>2</v>
      </c>
      <c r="P25" s="211">
        <f t="shared" si="5"/>
        <v>22.22222222222222</v>
      </c>
      <c r="Q25" s="53">
        <v>0</v>
      </c>
      <c r="R25" s="202">
        <f t="shared" si="6"/>
        <v>0</v>
      </c>
      <c r="S25" s="23">
        <v>0</v>
      </c>
      <c r="T25" s="202">
        <f t="shared" si="7"/>
        <v>0</v>
      </c>
      <c r="U25" s="24"/>
      <c r="V25" s="77">
        <f t="shared" si="9"/>
        <v>9</v>
      </c>
      <c r="X25" s="24"/>
    </row>
    <row r="26" spans="2:24" ht="15.75">
      <c r="B26" s="3">
        <v>21</v>
      </c>
      <c r="C26" s="4" t="s">
        <v>22</v>
      </c>
      <c r="D26" s="107">
        <f t="shared" si="8"/>
        <v>24</v>
      </c>
      <c r="E26" s="29">
        <v>1</v>
      </c>
      <c r="F26" s="199">
        <f t="shared" si="0"/>
        <v>4.166666666666666</v>
      </c>
      <c r="G26" s="53">
        <v>11</v>
      </c>
      <c r="H26" s="202">
        <f t="shared" si="1"/>
        <v>47.82608695652174</v>
      </c>
      <c r="I26" s="23">
        <v>1</v>
      </c>
      <c r="J26" s="205">
        <f t="shared" si="2"/>
        <v>4.3478260869565215</v>
      </c>
      <c r="K26" s="44">
        <v>1</v>
      </c>
      <c r="L26" s="208">
        <f t="shared" si="3"/>
        <v>4.3478260869565215</v>
      </c>
      <c r="M26" s="12">
        <v>6</v>
      </c>
      <c r="N26" s="199">
        <f t="shared" si="4"/>
        <v>26.08695652173913</v>
      </c>
      <c r="O26" s="54">
        <v>4</v>
      </c>
      <c r="P26" s="211">
        <f t="shared" si="5"/>
        <v>17.391304347826086</v>
      </c>
      <c r="Q26" s="53">
        <v>0</v>
      </c>
      <c r="R26" s="202">
        <f t="shared" si="6"/>
        <v>0</v>
      </c>
      <c r="S26" s="23">
        <v>0</v>
      </c>
      <c r="T26" s="202">
        <f t="shared" si="7"/>
        <v>0</v>
      </c>
      <c r="U26" s="24"/>
      <c r="V26" s="77">
        <f t="shared" si="9"/>
        <v>23</v>
      </c>
      <c r="X26" s="24"/>
    </row>
    <row r="27" spans="2:24" ht="15.75">
      <c r="B27" s="3">
        <v>22</v>
      </c>
      <c r="C27" s="4" t="s">
        <v>23</v>
      </c>
      <c r="D27" s="107">
        <f t="shared" si="8"/>
        <v>6</v>
      </c>
      <c r="E27" s="29">
        <v>0</v>
      </c>
      <c r="F27" s="199">
        <f t="shared" si="0"/>
        <v>0</v>
      </c>
      <c r="G27" s="53">
        <v>4</v>
      </c>
      <c r="H27" s="202">
        <f t="shared" si="1"/>
        <v>66.66666666666666</v>
      </c>
      <c r="I27" s="23">
        <v>1</v>
      </c>
      <c r="J27" s="205">
        <f t="shared" si="2"/>
        <v>16.666666666666664</v>
      </c>
      <c r="K27" s="44">
        <v>0</v>
      </c>
      <c r="L27" s="208">
        <f t="shared" si="3"/>
        <v>0</v>
      </c>
      <c r="M27" s="12">
        <v>0</v>
      </c>
      <c r="N27" s="199">
        <f t="shared" si="4"/>
        <v>0</v>
      </c>
      <c r="O27" s="54">
        <v>0</v>
      </c>
      <c r="P27" s="211">
        <f t="shared" si="5"/>
        <v>0</v>
      </c>
      <c r="Q27" s="53">
        <v>1</v>
      </c>
      <c r="R27" s="202">
        <f t="shared" si="6"/>
        <v>16.666666666666664</v>
      </c>
      <c r="S27" s="23">
        <v>0</v>
      </c>
      <c r="T27" s="202">
        <f t="shared" si="7"/>
        <v>0</v>
      </c>
      <c r="U27" s="24"/>
      <c r="V27" s="77">
        <f t="shared" si="9"/>
        <v>6</v>
      </c>
      <c r="X27" s="24"/>
    </row>
    <row r="28" spans="2:24" ht="15.75">
      <c r="B28" s="3">
        <v>23</v>
      </c>
      <c r="C28" s="4" t="s">
        <v>24</v>
      </c>
      <c r="D28" s="107">
        <f t="shared" si="8"/>
        <v>1</v>
      </c>
      <c r="E28" s="29">
        <v>0</v>
      </c>
      <c r="F28" s="199">
        <f t="shared" si="0"/>
        <v>0</v>
      </c>
      <c r="G28" s="53">
        <v>1</v>
      </c>
      <c r="H28" s="202">
        <f t="shared" si="1"/>
        <v>100</v>
      </c>
      <c r="I28" s="23">
        <v>0</v>
      </c>
      <c r="J28" s="205">
        <f t="shared" si="2"/>
        <v>0</v>
      </c>
      <c r="K28" s="44">
        <v>0</v>
      </c>
      <c r="L28" s="208">
        <f t="shared" si="3"/>
        <v>0</v>
      </c>
      <c r="M28" s="12">
        <v>0</v>
      </c>
      <c r="N28" s="199">
        <f t="shared" si="4"/>
        <v>0</v>
      </c>
      <c r="O28" s="54">
        <v>0</v>
      </c>
      <c r="P28" s="211">
        <f t="shared" si="5"/>
        <v>0</v>
      </c>
      <c r="Q28" s="53">
        <v>0</v>
      </c>
      <c r="R28" s="202">
        <f t="shared" si="6"/>
        <v>0</v>
      </c>
      <c r="S28" s="23">
        <v>0</v>
      </c>
      <c r="T28" s="202">
        <f t="shared" si="7"/>
        <v>0</v>
      </c>
      <c r="U28" s="24"/>
      <c r="V28" s="77">
        <f t="shared" si="9"/>
        <v>1</v>
      </c>
      <c r="X28" s="24"/>
    </row>
    <row r="29" spans="2:24" ht="15.75">
      <c r="B29" s="3">
        <v>24</v>
      </c>
      <c r="C29" s="5" t="s">
        <v>25</v>
      </c>
      <c r="D29" s="107">
        <f t="shared" si="8"/>
        <v>13</v>
      </c>
      <c r="E29" s="29">
        <v>1</v>
      </c>
      <c r="F29" s="199">
        <f t="shared" si="0"/>
        <v>7.6923076923076925</v>
      </c>
      <c r="G29" s="53">
        <v>7</v>
      </c>
      <c r="H29" s="202">
        <f t="shared" si="1"/>
        <v>58.333333333333336</v>
      </c>
      <c r="I29" s="23">
        <v>3</v>
      </c>
      <c r="J29" s="205">
        <f t="shared" si="2"/>
        <v>25</v>
      </c>
      <c r="K29" s="44">
        <v>1</v>
      </c>
      <c r="L29" s="208">
        <f t="shared" si="3"/>
        <v>8.333333333333332</v>
      </c>
      <c r="M29" s="12">
        <v>0</v>
      </c>
      <c r="N29" s="199">
        <f t="shared" si="4"/>
        <v>0</v>
      </c>
      <c r="O29" s="54">
        <v>1</v>
      </c>
      <c r="P29" s="211">
        <f t="shared" si="5"/>
        <v>8.333333333333332</v>
      </c>
      <c r="Q29" s="53">
        <v>0</v>
      </c>
      <c r="R29" s="202">
        <f t="shared" si="6"/>
        <v>0</v>
      </c>
      <c r="S29" s="23">
        <v>0</v>
      </c>
      <c r="T29" s="202">
        <f t="shared" si="7"/>
        <v>0</v>
      </c>
      <c r="U29" s="24"/>
      <c r="V29" s="77">
        <f t="shared" si="9"/>
        <v>12</v>
      </c>
      <c r="X29" s="24"/>
    </row>
    <row r="30" spans="2:24" ht="15.75">
      <c r="B30" s="3">
        <v>25</v>
      </c>
      <c r="C30" s="5" t="s">
        <v>26</v>
      </c>
      <c r="D30" s="107">
        <f t="shared" si="8"/>
        <v>8</v>
      </c>
      <c r="E30" s="29">
        <v>0</v>
      </c>
      <c r="F30" s="199">
        <f t="shared" si="0"/>
        <v>0</v>
      </c>
      <c r="G30" s="53">
        <v>6</v>
      </c>
      <c r="H30" s="202">
        <f t="shared" si="1"/>
        <v>75</v>
      </c>
      <c r="I30" s="23">
        <v>2</v>
      </c>
      <c r="J30" s="205">
        <f t="shared" si="2"/>
        <v>25</v>
      </c>
      <c r="K30" s="44">
        <v>0</v>
      </c>
      <c r="L30" s="208">
        <f t="shared" si="3"/>
        <v>0</v>
      </c>
      <c r="M30" s="12">
        <v>0</v>
      </c>
      <c r="N30" s="199">
        <f t="shared" si="4"/>
        <v>0</v>
      </c>
      <c r="O30" s="54">
        <v>0</v>
      </c>
      <c r="P30" s="211">
        <f t="shared" si="5"/>
        <v>0</v>
      </c>
      <c r="Q30" s="53">
        <v>0</v>
      </c>
      <c r="R30" s="202">
        <f t="shared" si="6"/>
        <v>0</v>
      </c>
      <c r="S30" s="23">
        <v>0</v>
      </c>
      <c r="T30" s="202">
        <f t="shared" si="7"/>
        <v>0</v>
      </c>
      <c r="U30" s="24"/>
      <c r="V30" s="77">
        <f t="shared" si="9"/>
        <v>8</v>
      </c>
      <c r="X30" s="24"/>
    </row>
    <row r="31" spans="2:24" ht="15.75">
      <c r="B31" s="3">
        <v>26</v>
      </c>
      <c r="C31" s="129" t="s">
        <v>61</v>
      </c>
      <c r="D31" s="126">
        <f t="shared" si="8"/>
        <v>25</v>
      </c>
      <c r="E31" s="29">
        <v>3</v>
      </c>
      <c r="F31" s="199">
        <f t="shared" si="0"/>
        <v>12</v>
      </c>
      <c r="G31" s="53">
        <v>14</v>
      </c>
      <c r="H31" s="202">
        <f t="shared" si="1"/>
        <v>63.63636363636363</v>
      </c>
      <c r="I31" s="23">
        <v>0</v>
      </c>
      <c r="J31" s="205">
        <f t="shared" si="2"/>
        <v>0</v>
      </c>
      <c r="K31" s="44">
        <v>0</v>
      </c>
      <c r="L31" s="208">
        <f t="shared" si="3"/>
        <v>0</v>
      </c>
      <c r="M31" s="12">
        <v>4</v>
      </c>
      <c r="N31" s="199">
        <f t="shared" si="4"/>
        <v>18.181818181818183</v>
      </c>
      <c r="O31" s="54">
        <v>3</v>
      </c>
      <c r="P31" s="211">
        <f t="shared" si="5"/>
        <v>13.636363636363635</v>
      </c>
      <c r="Q31" s="53">
        <v>1</v>
      </c>
      <c r="R31" s="202">
        <f t="shared" si="6"/>
        <v>4.545454545454546</v>
      </c>
      <c r="S31" s="23">
        <v>0</v>
      </c>
      <c r="T31" s="202">
        <f t="shared" si="7"/>
        <v>0</v>
      </c>
      <c r="U31" s="24"/>
      <c r="V31" s="77">
        <f t="shared" si="9"/>
        <v>22</v>
      </c>
      <c r="X31" s="24"/>
    </row>
    <row r="32" spans="2:24" ht="16.5" thickBot="1">
      <c r="B32" s="133">
        <v>27</v>
      </c>
      <c r="C32" s="191" t="s">
        <v>28</v>
      </c>
      <c r="D32" s="123">
        <f t="shared" si="8"/>
        <v>0</v>
      </c>
      <c r="E32" s="29">
        <v>0</v>
      </c>
      <c r="F32" s="200">
        <v>0</v>
      </c>
      <c r="G32" s="53">
        <v>0</v>
      </c>
      <c r="H32" s="203">
        <v>0</v>
      </c>
      <c r="I32" s="23">
        <v>0</v>
      </c>
      <c r="J32" s="206">
        <v>0</v>
      </c>
      <c r="K32" s="44">
        <v>0</v>
      </c>
      <c r="L32" s="209">
        <v>0</v>
      </c>
      <c r="M32" s="12">
        <v>0</v>
      </c>
      <c r="N32" s="200">
        <v>0</v>
      </c>
      <c r="O32" s="54">
        <v>0</v>
      </c>
      <c r="P32" s="212">
        <v>0</v>
      </c>
      <c r="Q32" s="53">
        <v>0</v>
      </c>
      <c r="R32" s="203">
        <v>0</v>
      </c>
      <c r="S32" s="23">
        <v>0</v>
      </c>
      <c r="T32" s="203">
        <v>0</v>
      </c>
      <c r="U32" s="24"/>
      <c r="V32" s="106">
        <f t="shared" si="9"/>
        <v>0</v>
      </c>
      <c r="X32" s="24"/>
    </row>
    <row r="33" spans="2:24" ht="16.5" thickBot="1">
      <c r="B33" s="279" t="s">
        <v>62</v>
      </c>
      <c r="C33" s="345"/>
      <c r="D33" s="58">
        <f>SUM(D6:D30)</f>
        <v>364</v>
      </c>
      <c r="E33" s="80">
        <f aca="true" t="shared" si="10" ref="E33:V33">SUM(E6:E30)</f>
        <v>13</v>
      </c>
      <c r="F33" s="201">
        <f t="shared" si="0"/>
        <v>3.571428571428571</v>
      </c>
      <c r="G33" s="80">
        <f t="shared" si="10"/>
        <v>199</v>
      </c>
      <c r="H33" s="204">
        <f t="shared" si="1"/>
        <v>56.69515669515669</v>
      </c>
      <c r="I33" s="80">
        <f t="shared" si="10"/>
        <v>71</v>
      </c>
      <c r="J33" s="207">
        <f t="shared" si="2"/>
        <v>20.22792022792023</v>
      </c>
      <c r="K33" s="80">
        <f t="shared" si="10"/>
        <v>14</v>
      </c>
      <c r="L33" s="210">
        <f t="shared" si="3"/>
        <v>3.9886039886039883</v>
      </c>
      <c r="M33" s="79">
        <f t="shared" si="10"/>
        <v>17</v>
      </c>
      <c r="N33" s="201">
        <f t="shared" si="4"/>
        <v>4.843304843304843</v>
      </c>
      <c r="O33" s="80">
        <f t="shared" si="10"/>
        <v>49</v>
      </c>
      <c r="P33" s="213">
        <f t="shared" si="5"/>
        <v>13.96011396011396</v>
      </c>
      <c r="Q33" s="80">
        <f t="shared" si="10"/>
        <v>1</v>
      </c>
      <c r="R33" s="204">
        <f t="shared" si="6"/>
        <v>0.2849002849002849</v>
      </c>
      <c r="S33" s="80">
        <f t="shared" si="10"/>
        <v>0</v>
      </c>
      <c r="T33" s="204">
        <f t="shared" si="7"/>
        <v>0</v>
      </c>
      <c r="U33" s="185"/>
      <c r="V33" s="58">
        <f t="shared" si="10"/>
        <v>351</v>
      </c>
      <c r="X33" s="24"/>
    </row>
    <row r="34" spans="2:24" ht="16.5" thickBot="1">
      <c r="B34" s="279" t="s">
        <v>63</v>
      </c>
      <c r="C34" s="345"/>
      <c r="D34" s="58">
        <f>SUM(D6:D32)</f>
        <v>389</v>
      </c>
      <c r="E34" s="80">
        <f aca="true" t="shared" si="11" ref="E34:V34">SUM(E6:E32)</f>
        <v>16</v>
      </c>
      <c r="F34" s="201">
        <f t="shared" si="0"/>
        <v>4.113110539845758</v>
      </c>
      <c r="G34" s="80">
        <f t="shared" si="11"/>
        <v>213</v>
      </c>
      <c r="H34" s="204">
        <f t="shared" si="1"/>
        <v>57.10455764075068</v>
      </c>
      <c r="I34" s="80">
        <f t="shared" si="11"/>
        <v>71</v>
      </c>
      <c r="J34" s="214">
        <f t="shared" si="2"/>
        <v>19.034852546916888</v>
      </c>
      <c r="K34" s="80">
        <f t="shared" si="11"/>
        <v>14</v>
      </c>
      <c r="L34" s="210">
        <f t="shared" si="3"/>
        <v>3.753351206434316</v>
      </c>
      <c r="M34" s="79">
        <f t="shared" si="11"/>
        <v>21</v>
      </c>
      <c r="N34" s="201">
        <f t="shared" si="4"/>
        <v>5.630026809651475</v>
      </c>
      <c r="O34" s="80">
        <f t="shared" si="11"/>
        <v>52</v>
      </c>
      <c r="P34" s="215">
        <f t="shared" si="5"/>
        <v>13.941018766756033</v>
      </c>
      <c r="Q34" s="80">
        <f t="shared" si="11"/>
        <v>2</v>
      </c>
      <c r="R34" s="216">
        <f t="shared" si="6"/>
        <v>0.5361930294906166</v>
      </c>
      <c r="S34" s="80">
        <f t="shared" si="11"/>
        <v>0</v>
      </c>
      <c r="T34" s="204">
        <f t="shared" si="7"/>
        <v>0</v>
      </c>
      <c r="U34" s="185"/>
      <c r="V34" s="58">
        <f t="shared" si="11"/>
        <v>373</v>
      </c>
      <c r="X34" s="24"/>
    </row>
    <row r="35" spans="2:21" ht="12.75">
      <c r="B35" s="231" t="s">
        <v>39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</sheetData>
  <sheetProtection/>
  <mergeCells count="20">
    <mergeCell ref="V3:V5"/>
    <mergeCell ref="K3:N3"/>
    <mergeCell ref="D4:D5"/>
    <mergeCell ref="E4:F4"/>
    <mergeCell ref="K4:L4"/>
    <mergeCell ref="M4:N4"/>
    <mergeCell ref="N1:P1"/>
    <mergeCell ref="O3:P4"/>
    <mergeCell ref="B2:T2"/>
    <mergeCell ref="S1:T1"/>
    <mergeCell ref="Q3:R4"/>
    <mergeCell ref="S3:T4"/>
    <mergeCell ref="B34:C34"/>
    <mergeCell ref="B35:U35"/>
    <mergeCell ref="B3:B5"/>
    <mergeCell ref="C3:C5"/>
    <mergeCell ref="D3:F3"/>
    <mergeCell ref="G3:H4"/>
    <mergeCell ref="I3:J4"/>
    <mergeCell ref="B33:C33"/>
  </mergeCells>
  <printOptions/>
  <pageMargins left="0.39" right="0.28" top="0.24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9"/>
  <sheetViews>
    <sheetView zoomScale="90" zoomScaleNormal="90" zoomScalePageLayoutView="0" workbookViewId="0" topLeftCell="A1">
      <selection activeCell="B2" sqref="B2:V2"/>
    </sheetView>
  </sheetViews>
  <sheetFormatPr defaultColWidth="9.140625" defaultRowHeight="12.75"/>
  <cols>
    <col min="1" max="1" width="2.57421875" style="0" customWidth="1"/>
    <col min="2" max="2" width="4.421875" style="0" customWidth="1"/>
    <col min="3" max="3" width="22.00390625" style="0" customWidth="1"/>
    <col min="4" max="4" width="10.7109375" style="0" customWidth="1"/>
    <col min="5" max="22" width="6.8515625" style="0" customWidth="1"/>
    <col min="23" max="23" width="6.00390625" style="0" customWidth="1"/>
    <col min="25" max="25" width="6.00390625" style="0" customWidth="1"/>
  </cols>
  <sheetData>
    <row r="1" spans="1:2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51" t="s">
        <v>52</v>
      </c>
      <c r="U1" s="251"/>
      <c r="V1" s="251"/>
      <c r="W1" s="1"/>
    </row>
    <row r="2" spans="2:22" ht="23.25" customHeight="1" thickBot="1">
      <c r="B2" s="252" t="s">
        <v>79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</row>
    <row r="3" spans="2:24" ht="25.5" customHeight="1" thickBot="1">
      <c r="B3" s="253" t="s">
        <v>0</v>
      </c>
      <c r="C3" s="256" t="s">
        <v>27</v>
      </c>
      <c r="D3" s="244" t="s">
        <v>56</v>
      </c>
      <c r="E3" s="244"/>
      <c r="F3" s="244"/>
      <c r="G3" s="259" t="s">
        <v>30</v>
      </c>
      <c r="H3" s="260"/>
      <c r="I3" s="260"/>
      <c r="J3" s="261"/>
      <c r="K3" s="234" t="s">
        <v>31</v>
      </c>
      <c r="L3" s="235"/>
      <c r="M3" s="244" t="s">
        <v>32</v>
      </c>
      <c r="N3" s="244"/>
      <c r="O3" s="244"/>
      <c r="P3" s="244"/>
      <c r="Q3" s="234" t="s">
        <v>33</v>
      </c>
      <c r="R3" s="235"/>
      <c r="S3" s="262" t="s">
        <v>34</v>
      </c>
      <c r="T3" s="263"/>
      <c r="U3" s="234" t="s">
        <v>35</v>
      </c>
      <c r="V3" s="235"/>
      <c r="X3" s="248" t="s">
        <v>59</v>
      </c>
    </row>
    <row r="4" spans="2:24" ht="11.25" customHeight="1">
      <c r="B4" s="254"/>
      <c r="C4" s="257"/>
      <c r="D4" s="245" t="s">
        <v>55</v>
      </c>
      <c r="E4" s="234" t="s">
        <v>58</v>
      </c>
      <c r="F4" s="235"/>
      <c r="G4" s="234" t="s">
        <v>36</v>
      </c>
      <c r="H4" s="238"/>
      <c r="I4" s="238" t="s">
        <v>37</v>
      </c>
      <c r="J4" s="240"/>
      <c r="K4" s="236"/>
      <c r="L4" s="237"/>
      <c r="M4" s="242" t="s">
        <v>53</v>
      </c>
      <c r="N4" s="238"/>
      <c r="O4" s="238" t="s">
        <v>57</v>
      </c>
      <c r="P4" s="240"/>
      <c r="Q4" s="236"/>
      <c r="R4" s="237"/>
      <c r="S4" s="243"/>
      <c r="T4" s="241"/>
      <c r="U4" s="236"/>
      <c r="V4" s="237"/>
      <c r="X4" s="249"/>
    </row>
    <row r="5" spans="2:24" ht="9" customHeight="1">
      <c r="B5" s="254"/>
      <c r="C5" s="257"/>
      <c r="D5" s="246"/>
      <c r="E5" s="236"/>
      <c r="F5" s="237"/>
      <c r="G5" s="236"/>
      <c r="H5" s="239"/>
      <c r="I5" s="239"/>
      <c r="J5" s="241"/>
      <c r="K5" s="236"/>
      <c r="L5" s="237"/>
      <c r="M5" s="243"/>
      <c r="N5" s="239"/>
      <c r="O5" s="239"/>
      <c r="P5" s="241"/>
      <c r="Q5" s="236"/>
      <c r="R5" s="237"/>
      <c r="S5" s="243"/>
      <c r="T5" s="241"/>
      <c r="U5" s="236"/>
      <c r="V5" s="237"/>
      <c r="X5" s="249"/>
    </row>
    <row r="6" spans="2:24" ht="16.5" customHeight="1">
      <c r="B6" s="254"/>
      <c r="C6" s="257"/>
      <c r="D6" s="246"/>
      <c r="E6" s="236"/>
      <c r="F6" s="237"/>
      <c r="G6" s="236"/>
      <c r="H6" s="239"/>
      <c r="I6" s="239"/>
      <c r="J6" s="241"/>
      <c r="K6" s="236"/>
      <c r="L6" s="237"/>
      <c r="M6" s="243"/>
      <c r="N6" s="239"/>
      <c r="O6" s="239"/>
      <c r="P6" s="241"/>
      <c r="Q6" s="236"/>
      <c r="R6" s="237"/>
      <c r="S6" s="243"/>
      <c r="T6" s="241"/>
      <c r="U6" s="236"/>
      <c r="V6" s="237"/>
      <c r="X6" s="249"/>
    </row>
    <row r="7" spans="2:24" ht="13.5" thickBot="1">
      <c r="B7" s="255"/>
      <c r="C7" s="258"/>
      <c r="D7" s="247"/>
      <c r="E7" s="40" t="s">
        <v>38</v>
      </c>
      <c r="F7" s="37" t="s">
        <v>29</v>
      </c>
      <c r="G7" s="40" t="s">
        <v>38</v>
      </c>
      <c r="H7" s="36" t="s">
        <v>29</v>
      </c>
      <c r="I7" s="36" t="s">
        <v>38</v>
      </c>
      <c r="J7" s="41" t="s">
        <v>29</v>
      </c>
      <c r="K7" s="40" t="s">
        <v>38</v>
      </c>
      <c r="L7" s="37" t="s">
        <v>29</v>
      </c>
      <c r="M7" s="35" t="s">
        <v>38</v>
      </c>
      <c r="N7" s="36" t="s">
        <v>29</v>
      </c>
      <c r="O7" s="36" t="s">
        <v>38</v>
      </c>
      <c r="P7" s="41" t="s">
        <v>29</v>
      </c>
      <c r="Q7" s="40" t="s">
        <v>38</v>
      </c>
      <c r="R7" s="37" t="s">
        <v>29</v>
      </c>
      <c r="S7" s="35" t="s">
        <v>38</v>
      </c>
      <c r="T7" s="41" t="s">
        <v>29</v>
      </c>
      <c r="U7" s="40" t="s">
        <v>38</v>
      </c>
      <c r="V7" s="37" t="s">
        <v>29</v>
      </c>
      <c r="X7" s="250"/>
    </row>
    <row r="8" spans="2:26" ht="13.5" customHeight="1">
      <c r="B8" s="2">
        <v>1</v>
      </c>
      <c r="C8" s="26" t="s">
        <v>2</v>
      </c>
      <c r="D8" s="85">
        <f>E8+G8+I8+K8+M8+O8+Q8+S8+U8</f>
        <v>101</v>
      </c>
      <c r="E8" s="42">
        <v>26</v>
      </c>
      <c r="F8" s="142">
        <f aca="true" t="shared" si="0" ref="F8:F32">E8/D8*100</f>
        <v>25.742574257425744</v>
      </c>
      <c r="G8" s="51">
        <v>20</v>
      </c>
      <c r="H8" s="146">
        <f aca="true" t="shared" si="1" ref="H8:H36">G8/X8*100</f>
        <v>26.666666666666668</v>
      </c>
      <c r="I8" s="52">
        <v>33</v>
      </c>
      <c r="J8" s="150">
        <f aca="true" t="shared" si="2" ref="J8:J36">I8/X8*100</f>
        <v>44</v>
      </c>
      <c r="K8" s="51">
        <v>10</v>
      </c>
      <c r="L8" s="142">
        <f aca="true" t="shared" si="3" ref="L8:L36">K8/X8*100</f>
        <v>13.333333333333334</v>
      </c>
      <c r="M8" s="86">
        <v>5</v>
      </c>
      <c r="N8" s="153">
        <f aca="true" t="shared" si="4" ref="N8:N36">M8/X8*100</f>
        <v>6.666666666666667</v>
      </c>
      <c r="O8" s="56">
        <v>1</v>
      </c>
      <c r="P8" s="157">
        <f aca="true" t="shared" si="5" ref="P8:P36">O8/X8*100</f>
        <v>1.3333333333333335</v>
      </c>
      <c r="Q8" s="42">
        <v>6</v>
      </c>
      <c r="R8" s="150">
        <f aca="true" t="shared" si="6" ref="R8:R36">Q8/X8*100</f>
        <v>8</v>
      </c>
      <c r="S8" s="87">
        <v>0</v>
      </c>
      <c r="T8" s="160">
        <f aca="true" t="shared" si="7" ref="T8:T36">S8/X8*100</f>
        <v>0</v>
      </c>
      <c r="U8" s="51">
        <v>0</v>
      </c>
      <c r="V8" s="150">
        <f aca="true" t="shared" si="8" ref="V8:V36">U8/X8*100</f>
        <v>0</v>
      </c>
      <c r="X8" s="81">
        <f>D8-E8</f>
        <v>75</v>
      </c>
      <c r="Z8" s="24"/>
    </row>
    <row r="9" spans="2:26" ht="13.5" customHeight="1">
      <c r="B9" s="3">
        <v>2</v>
      </c>
      <c r="C9" s="26" t="s">
        <v>3</v>
      </c>
      <c r="D9" s="88">
        <f aca="true" t="shared" si="9" ref="D9:D32">E9+G9+I9+K9+M9+O9+Q9+S9+U9</f>
        <v>134</v>
      </c>
      <c r="E9" s="62">
        <v>26</v>
      </c>
      <c r="F9" s="143">
        <f t="shared" si="0"/>
        <v>19.402985074626866</v>
      </c>
      <c r="G9" s="59">
        <v>35</v>
      </c>
      <c r="H9" s="147">
        <f t="shared" si="1"/>
        <v>32.407407407407405</v>
      </c>
      <c r="I9" s="66">
        <v>50</v>
      </c>
      <c r="J9" s="151">
        <f t="shared" si="2"/>
        <v>46.2962962962963</v>
      </c>
      <c r="K9" s="59">
        <v>14</v>
      </c>
      <c r="L9" s="143">
        <f t="shared" si="3"/>
        <v>12.962962962962962</v>
      </c>
      <c r="M9" s="89">
        <v>4</v>
      </c>
      <c r="N9" s="154">
        <f t="shared" si="4"/>
        <v>3.7037037037037033</v>
      </c>
      <c r="O9" s="69">
        <v>0</v>
      </c>
      <c r="P9" s="158">
        <f t="shared" si="5"/>
        <v>0</v>
      </c>
      <c r="Q9" s="62">
        <v>4</v>
      </c>
      <c r="R9" s="151">
        <f t="shared" si="6"/>
        <v>3.7037037037037033</v>
      </c>
      <c r="S9" s="92">
        <v>1</v>
      </c>
      <c r="T9" s="161">
        <f t="shared" si="7"/>
        <v>0.9259259259259258</v>
      </c>
      <c r="U9" s="59">
        <v>0</v>
      </c>
      <c r="V9" s="151">
        <f t="shared" si="8"/>
        <v>0</v>
      </c>
      <c r="X9" s="72">
        <f aca="true" t="shared" si="10" ref="X9:X34">D9-E9</f>
        <v>108</v>
      </c>
      <c r="Z9" s="24"/>
    </row>
    <row r="10" spans="2:26" ht="13.5" customHeight="1">
      <c r="B10" s="3">
        <v>3</v>
      </c>
      <c r="C10" s="26" t="s">
        <v>4</v>
      </c>
      <c r="D10" s="88">
        <f t="shared" si="9"/>
        <v>374</v>
      </c>
      <c r="E10" s="62">
        <v>127</v>
      </c>
      <c r="F10" s="143">
        <f t="shared" si="0"/>
        <v>33.9572192513369</v>
      </c>
      <c r="G10" s="59">
        <v>107</v>
      </c>
      <c r="H10" s="147">
        <f t="shared" si="1"/>
        <v>43.31983805668016</v>
      </c>
      <c r="I10" s="66">
        <v>40</v>
      </c>
      <c r="J10" s="151">
        <f t="shared" si="2"/>
        <v>16.194331983805668</v>
      </c>
      <c r="K10" s="59">
        <v>26</v>
      </c>
      <c r="L10" s="143">
        <f t="shared" si="3"/>
        <v>10.526315789473683</v>
      </c>
      <c r="M10" s="89">
        <v>49</v>
      </c>
      <c r="N10" s="154">
        <f t="shared" si="4"/>
        <v>19.838056680161944</v>
      </c>
      <c r="O10" s="69">
        <v>4</v>
      </c>
      <c r="P10" s="158">
        <f t="shared" si="5"/>
        <v>1.6194331983805668</v>
      </c>
      <c r="Q10" s="62">
        <v>21</v>
      </c>
      <c r="R10" s="151">
        <f t="shared" si="6"/>
        <v>8.502024291497975</v>
      </c>
      <c r="S10" s="92">
        <v>0</v>
      </c>
      <c r="T10" s="161">
        <f t="shared" si="7"/>
        <v>0</v>
      </c>
      <c r="U10" s="59">
        <v>0</v>
      </c>
      <c r="V10" s="151">
        <f t="shared" si="8"/>
        <v>0</v>
      </c>
      <c r="X10" s="72">
        <f t="shared" si="10"/>
        <v>247</v>
      </c>
      <c r="Z10" s="24"/>
    </row>
    <row r="11" spans="2:26" ht="13.5" customHeight="1">
      <c r="B11" s="3">
        <v>4</v>
      </c>
      <c r="C11" s="26" t="s">
        <v>5</v>
      </c>
      <c r="D11" s="88">
        <f t="shared" si="9"/>
        <v>223</v>
      </c>
      <c r="E11" s="62">
        <v>76</v>
      </c>
      <c r="F11" s="143">
        <f t="shared" si="0"/>
        <v>34.08071748878923</v>
      </c>
      <c r="G11" s="59">
        <v>76</v>
      </c>
      <c r="H11" s="147">
        <f t="shared" si="1"/>
        <v>51.70068027210885</v>
      </c>
      <c r="I11" s="66">
        <v>10</v>
      </c>
      <c r="J11" s="151">
        <f t="shared" si="2"/>
        <v>6.802721088435375</v>
      </c>
      <c r="K11" s="59">
        <v>31</v>
      </c>
      <c r="L11" s="143">
        <f t="shared" si="3"/>
        <v>21.08843537414966</v>
      </c>
      <c r="M11" s="89">
        <v>15</v>
      </c>
      <c r="N11" s="154">
        <f t="shared" si="4"/>
        <v>10.204081632653061</v>
      </c>
      <c r="O11" s="69">
        <v>1</v>
      </c>
      <c r="P11" s="158">
        <f t="shared" si="5"/>
        <v>0.6802721088435374</v>
      </c>
      <c r="Q11" s="62">
        <v>14</v>
      </c>
      <c r="R11" s="151">
        <f t="shared" si="6"/>
        <v>9.523809523809524</v>
      </c>
      <c r="S11" s="92">
        <v>0</v>
      </c>
      <c r="T11" s="161">
        <f t="shared" si="7"/>
        <v>0</v>
      </c>
      <c r="U11" s="59">
        <v>0</v>
      </c>
      <c r="V11" s="151">
        <f t="shared" si="8"/>
        <v>0</v>
      </c>
      <c r="X11" s="72">
        <f t="shared" si="10"/>
        <v>147</v>
      </c>
      <c r="Z11" s="24"/>
    </row>
    <row r="12" spans="2:26" ht="13.5" customHeight="1">
      <c r="B12" s="3">
        <v>5</v>
      </c>
      <c r="C12" s="26" t="s">
        <v>6</v>
      </c>
      <c r="D12" s="88">
        <f t="shared" si="9"/>
        <v>226</v>
      </c>
      <c r="E12" s="62">
        <v>46</v>
      </c>
      <c r="F12" s="143">
        <f t="shared" si="0"/>
        <v>20.353982300884958</v>
      </c>
      <c r="G12" s="59">
        <v>104</v>
      </c>
      <c r="H12" s="147">
        <f t="shared" si="1"/>
        <v>57.77777777777777</v>
      </c>
      <c r="I12" s="66">
        <v>20</v>
      </c>
      <c r="J12" s="151">
        <f t="shared" si="2"/>
        <v>11.11111111111111</v>
      </c>
      <c r="K12" s="59">
        <v>19</v>
      </c>
      <c r="L12" s="143">
        <f t="shared" si="3"/>
        <v>10.555555555555555</v>
      </c>
      <c r="M12" s="89">
        <v>28</v>
      </c>
      <c r="N12" s="154">
        <f t="shared" si="4"/>
        <v>15.555555555555555</v>
      </c>
      <c r="O12" s="69">
        <v>0</v>
      </c>
      <c r="P12" s="158">
        <f t="shared" si="5"/>
        <v>0</v>
      </c>
      <c r="Q12" s="62">
        <v>9</v>
      </c>
      <c r="R12" s="151">
        <f t="shared" si="6"/>
        <v>5</v>
      </c>
      <c r="S12" s="92">
        <v>0</v>
      </c>
      <c r="T12" s="161">
        <f t="shared" si="7"/>
        <v>0</v>
      </c>
      <c r="U12" s="59">
        <v>0</v>
      </c>
      <c r="V12" s="151">
        <f t="shared" si="8"/>
        <v>0</v>
      </c>
      <c r="X12" s="72">
        <f t="shared" si="10"/>
        <v>180</v>
      </c>
      <c r="Z12" s="24"/>
    </row>
    <row r="13" spans="2:26" ht="13.5" customHeight="1">
      <c r="B13" s="3">
        <v>6</v>
      </c>
      <c r="C13" s="26" t="s">
        <v>7</v>
      </c>
      <c r="D13" s="88">
        <f t="shared" si="9"/>
        <v>187</v>
      </c>
      <c r="E13" s="62">
        <v>40</v>
      </c>
      <c r="F13" s="143">
        <f t="shared" si="0"/>
        <v>21.390374331550802</v>
      </c>
      <c r="G13" s="59">
        <v>100</v>
      </c>
      <c r="H13" s="147">
        <f t="shared" si="1"/>
        <v>68.02721088435374</v>
      </c>
      <c r="I13" s="66">
        <v>5</v>
      </c>
      <c r="J13" s="151">
        <f t="shared" si="2"/>
        <v>3.4013605442176873</v>
      </c>
      <c r="K13" s="59">
        <v>4</v>
      </c>
      <c r="L13" s="143">
        <f t="shared" si="3"/>
        <v>2.7210884353741496</v>
      </c>
      <c r="M13" s="89">
        <v>13</v>
      </c>
      <c r="N13" s="154">
        <f t="shared" si="4"/>
        <v>8.843537414965986</v>
      </c>
      <c r="O13" s="69">
        <v>3</v>
      </c>
      <c r="P13" s="158">
        <f t="shared" si="5"/>
        <v>2.0408163265306123</v>
      </c>
      <c r="Q13" s="62">
        <v>22</v>
      </c>
      <c r="R13" s="151">
        <f t="shared" si="6"/>
        <v>14.965986394557824</v>
      </c>
      <c r="S13" s="92">
        <v>0</v>
      </c>
      <c r="T13" s="161">
        <f t="shared" si="7"/>
        <v>0</v>
      </c>
      <c r="U13" s="59">
        <v>0</v>
      </c>
      <c r="V13" s="151">
        <f t="shared" si="8"/>
        <v>0</v>
      </c>
      <c r="X13" s="72">
        <f t="shared" si="10"/>
        <v>147</v>
      </c>
      <c r="Z13" s="24"/>
    </row>
    <row r="14" spans="2:26" ht="13.5" customHeight="1">
      <c r="B14" s="3">
        <v>7</v>
      </c>
      <c r="C14" s="26" t="s">
        <v>8</v>
      </c>
      <c r="D14" s="88">
        <f t="shared" si="9"/>
        <v>217</v>
      </c>
      <c r="E14" s="62">
        <v>62</v>
      </c>
      <c r="F14" s="143">
        <f t="shared" si="0"/>
        <v>28.57142857142857</v>
      </c>
      <c r="G14" s="59">
        <v>63</v>
      </c>
      <c r="H14" s="147">
        <f t="shared" si="1"/>
        <v>40.64516129032258</v>
      </c>
      <c r="I14" s="66">
        <v>29</v>
      </c>
      <c r="J14" s="151">
        <f t="shared" si="2"/>
        <v>18.70967741935484</v>
      </c>
      <c r="K14" s="59">
        <v>19</v>
      </c>
      <c r="L14" s="143">
        <f t="shared" si="3"/>
        <v>12.258064516129032</v>
      </c>
      <c r="M14" s="89">
        <v>28</v>
      </c>
      <c r="N14" s="154">
        <f t="shared" si="4"/>
        <v>18.064516129032256</v>
      </c>
      <c r="O14" s="69">
        <v>4</v>
      </c>
      <c r="P14" s="158">
        <f t="shared" si="5"/>
        <v>2.5806451612903225</v>
      </c>
      <c r="Q14" s="62">
        <v>12</v>
      </c>
      <c r="R14" s="151">
        <f t="shared" si="6"/>
        <v>7.741935483870968</v>
      </c>
      <c r="S14" s="92">
        <v>0</v>
      </c>
      <c r="T14" s="161">
        <f t="shared" si="7"/>
        <v>0</v>
      </c>
      <c r="U14" s="59">
        <v>0</v>
      </c>
      <c r="V14" s="151">
        <f t="shared" si="8"/>
        <v>0</v>
      </c>
      <c r="X14" s="72">
        <f t="shared" si="10"/>
        <v>155</v>
      </c>
      <c r="Z14" s="24"/>
    </row>
    <row r="15" spans="2:26" ht="13.5" customHeight="1">
      <c r="B15" s="3">
        <v>8</v>
      </c>
      <c r="C15" s="26" t="s">
        <v>9</v>
      </c>
      <c r="D15" s="88">
        <f t="shared" si="9"/>
        <v>157</v>
      </c>
      <c r="E15" s="62">
        <v>18</v>
      </c>
      <c r="F15" s="143">
        <f t="shared" si="0"/>
        <v>11.464968152866243</v>
      </c>
      <c r="G15" s="59">
        <v>86</v>
      </c>
      <c r="H15" s="147">
        <f t="shared" si="1"/>
        <v>61.87050359712231</v>
      </c>
      <c r="I15" s="66">
        <v>2</v>
      </c>
      <c r="J15" s="151">
        <f t="shared" si="2"/>
        <v>1.4388489208633095</v>
      </c>
      <c r="K15" s="59">
        <v>23</v>
      </c>
      <c r="L15" s="143">
        <f t="shared" si="3"/>
        <v>16.546762589928058</v>
      </c>
      <c r="M15" s="89">
        <v>12</v>
      </c>
      <c r="N15" s="154">
        <f t="shared" si="4"/>
        <v>8.633093525179856</v>
      </c>
      <c r="O15" s="69">
        <v>12</v>
      </c>
      <c r="P15" s="158">
        <f t="shared" si="5"/>
        <v>8.633093525179856</v>
      </c>
      <c r="Q15" s="62">
        <v>3</v>
      </c>
      <c r="R15" s="151">
        <f t="shared" si="6"/>
        <v>2.158273381294964</v>
      </c>
      <c r="S15" s="92">
        <v>1</v>
      </c>
      <c r="T15" s="161">
        <f t="shared" si="7"/>
        <v>0.7194244604316548</v>
      </c>
      <c r="U15" s="59">
        <v>0</v>
      </c>
      <c r="V15" s="151">
        <f t="shared" si="8"/>
        <v>0</v>
      </c>
      <c r="X15" s="72">
        <f t="shared" si="10"/>
        <v>139</v>
      </c>
      <c r="Z15" s="24"/>
    </row>
    <row r="16" spans="2:26" ht="13.5" customHeight="1">
      <c r="B16" s="3">
        <v>9</v>
      </c>
      <c r="C16" s="26" t="s">
        <v>10</v>
      </c>
      <c r="D16" s="88">
        <f t="shared" si="9"/>
        <v>173</v>
      </c>
      <c r="E16" s="62">
        <v>55</v>
      </c>
      <c r="F16" s="143">
        <f t="shared" si="0"/>
        <v>31.79190751445087</v>
      </c>
      <c r="G16" s="59">
        <v>54</v>
      </c>
      <c r="H16" s="147">
        <f t="shared" si="1"/>
        <v>45.76271186440678</v>
      </c>
      <c r="I16" s="66">
        <v>25</v>
      </c>
      <c r="J16" s="151">
        <f t="shared" si="2"/>
        <v>21.1864406779661</v>
      </c>
      <c r="K16" s="59">
        <v>16</v>
      </c>
      <c r="L16" s="143">
        <f t="shared" si="3"/>
        <v>13.559322033898304</v>
      </c>
      <c r="M16" s="89">
        <v>12</v>
      </c>
      <c r="N16" s="154">
        <f t="shared" si="4"/>
        <v>10.16949152542373</v>
      </c>
      <c r="O16" s="69">
        <v>5</v>
      </c>
      <c r="P16" s="158">
        <f t="shared" si="5"/>
        <v>4.23728813559322</v>
      </c>
      <c r="Q16" s="62">
        <v>6</v>
      </c>
      <c r="R16" s="151">
        <f t="shared" si="6"/>
        <v>5.084745762711865</v>
      </c>
      <c r="S16" s="92">
        <v>0</v>
      </c>
      <c r="T16" s="161">
        <f t="shared" si="7"/>
        <v>0</v>
      </c>
      <c r="U16" s="59">
        <v>0</v>
      </c>
      <c r="V16" s="151">
        <f t="shared" si="8"/>
        <v>0</v>
      </c>
      <c r="X16" s="72">
        <f t="shared" si="10"/>
        <v>118</v>
      </c>
      <c r="Z16" s="24"/>
    </row>
    <row r="17" spans="2:26" ht="13.5" customHeight="1">
      <c r="B17" s="3">
        <v>10</v>
      </c>
      <c r="C17" s="26" t="s">
        <v>11</v>
      </c>
      <c r="D17" s="88">
        <f t="shared" si="9"/>
        <v>205</v>
      </c>
      <c r="E17" s="62">
        <v>60</v>
      </c>
      <c r="F17" s="143">
        <f t="shared" si="0"/>
        <v>29.268292682926827</v>
      </c>
      <c r="G17" s="59">
        <v>18</v>
      </c>
      <c r="H17" s="147">
        <f t="shared" si="1"/>
        <v>12.413793103448276</v>
      </c>
      <c r="I17" s="66">
        <v>87</v>
      </c>
      <c r="J17" s="151">
        <f t="shared" si="2"/>
        <v>60</v>
      </c>
      <c r="K17" s="59">
        <v>17</v>
      </c>
      <c r="L17" s="143">
        <f t="shared" si="3"/>
        <v>11.724137931034482</v>
      </c>
      <c r="M17" s="89">
        <v>13</v>
      </c>
      <c r="N17" s="154">
        <f t="shared" si="4"/>
        <v>8.96551724137931</v>
      </c>
      <c r="O17" s="69">
        <v>0</v>
      </c>
      <c r="P17" s="158">
        <f t="shared" si="5"/>
        <v>0</v>
      </c>
      <c r="Q17" s="62">
        <v>10</v>
      </c>
      <c r="R17" s="151">
        <f t="shared" si="6"/>
        <v>6.896551724137931</v>
      </c>
      <c r="S17" s="92">
        <v>0</v>
      </c>
      <c r="T17" s="161">
        <f t="shared" si="7"/>
        <v>0</v>
      </c>
      <c r="U17" s="59">
        <v>0</v>
      </c>
      <c r="V17" s="151">
        <f t="shared" si="8"/>
        <v>0</v>
      </c>
      <c r="X17" s="72">
        <f t="shared" si="10"/>
        <v>145</v>
      </c>
      <c r="Z17" s="24"/>
    </row>
    <row r="18" spans="2:26" ht="13.5" customHeight="1">
      <c r="B18" s="3">
        <v>11</v>
      </c>
      <c r="C18" s="26" t="s">
        <v>12</v>
      </c>
      <c r="D18" s="88">
        <f t="shared" si="9"/>
        <v>60</v>
      </c>
      <c r="E18" s="62">
        <v>18</v>
      </c>
      <c r="F18" s="143">
        <f t="shared" si="0"/>
        <v>30</v>
      </c>
      <c r="G18" s="59">
        <v>3</v>
      </c>
      <c r="H18" s="147">
        <f t="shared" si="1"/>
        <v>7.142857142857142</v>
      </c>
      <c r="I18" s="66">
        <v>18</v>
      </c>
      <c r="J18" s="151">
        <f t="shared" si="2"/>
        <v>42.857142857142854</v>
      </c>
      <c r="K18" s="59">
        <v>8</v>
      </c>
      <c r="L18" s="143">
        <f t="shared" si="3"/>
        <v>19.047619047619047</v>
      </c>
      <c r="M18" s="89">
        <v>5</v>
      </c>
      <c r="N18" s="154">
        <f t="shared" si="4"/>
        <v>11.904761904761903</v>
      </c>
      <c r="O18" s="69">
        <v>3</v>
      </c>
      <c r="P18" s="158">
        <f t="shared" si="5"/>
        <v>7.142857142857142</v>
      </c>
      <c r="Q18" s="62">
        <v>4</v>
      </c>
      <c r="R18" s="151">
        <f t="shared" si="6"/>
        <v>9.523809523809524</v>
      </c>
      <c r="S18" s="92">
        <v>1</v>
      </c>
      <c r="T18" s="161">
        <f t="shared" si="7"/>
        <v>2.380952380952381</v>
      </c>
      <c r="U18" s="59">
        <v>0</v>
      </c>
      <c r="V18" s="151">
        <f t="shared" si="8"/>
        <v>0</v>
      </c>
      <c r="X18" s="72">
        <f t="shared" si="10"/>
        <v>42</v>
      </c>
      <c r="Z18" s="24"/>
    </row>
    <row r="19" spans="1:26" ht="13.5" customHeight="1">
      <c r="A19" s="227"/>
      <c r="B19" s="3">
        <v>12</v>
      </c>
      <c r="C19" s="26" t="s">
        <v>13</v>
      </c>
      <c r="D19" s="88">
        <f t="shared" si="9"/>
        <v>317</v>
      </c>
      <c r="E19" s="62">
        <v>54</v>
      </c>
      <c r="F19" s="143">
        <f t="shared" si="0"/>
        <v>17.034700315457414</v>
      </c>
      <c r="G19" s="59">
        <v>154</v>
      </c>
      <c r="H19" s="147">
        <f t="shared" si="1"/>
        <v>58.55513307984791</v>
      </c>
      <c r="I19" s="66">
        <v>35</v>
      </c>
      <c r="J19" s="151">
        <f t="shared" si="2"/>
        <v>13.307984790874524</v>
      </c>
      <c r="K19" s="59">
        <v>31</v>
      </c>
      <c r="L19" s="143">
        <f t="shared" si="3"/>
        <v>11.787072243346007</v>
      </c>
      <c r="M19" s="89">
        <v>21</v>
      </c>
      <c r="N19" s="154">
        <f t="shared" si="4"/>
        <v>7.984790874524715</v>
      </c>
      <c r="O19" s="69">
        <v>4</v>
      </c>
      <c r="P19" s="158">
        <f t="shared" si="5"/>
        <v>1.520912547528517</v>
      </c>
      <c r="Q19" s="62">
        <v>18</v>
      </c>
      <c r="R19" s="151">
        <f t="shared" si="6"/>
        <v>6.844106463878327</v>
      </c>
      <c r="S19" s="92">
        <v>0</v>
      </c>
      <c r="T19" s="161">
        <f t="shared" si="7"/>
        <v>0</v>
      </c>
      <c r="U19" s="59">
        <v>0</v>
      </c>
      <c r="V19" s="151">
        <f t="shared" si="8"/>
        <v>0</v>
      </c>
      <c r="X19" s="72">
        <f t="shared" si="10"/>
        <v>263</v>
      </c>
      <c r="Z19" s="24"/>
    </row>
    <row r="20" spans="1:26" ht="13.5" customHeight="1">
      <c r="A20" s="227"/>
      <c r="B20" s="3">
        <v>13</v>
      </c>
      <c r="C20" s="26" t="s">
        <v>14</v>
      </c>
      <c r="D20" s="88">
        <f t="shared" si="9"/>
        <v>126</v>
      </c>
      <c r="E20" s="62">
        <v>43</v>
      </c>
      <c r="F20" s="143">
        <f t="shared" si="0"/>
        <v>34.12698412698413</v>
      </c>
      <c r="G20" s="59">
        <v>43</v>
      </c>
      <c r="H20" s="147">
        <f t="shared" si="1"/>
        <v>51.80722891566265</v>
      </c>
      <c r="I20" s="66">
        <v>23</v>
      </c>
      <c r="J20" s="151">
        <f t="shared" si="2"/>
        <v>27.710843373493976</v>
      </c>
      <c r="K20" s="59">
        <v>7</v>
      </c>
      <c r="L20" s="143">
        <f t="shared" si="3"/>
        <v>8.433734939759036</v>
      </c>
      <c r="M20" s="89">
        <v>3</v>
      </c>
      <c r="N20" s="154">
        <f t="shared" si="4"/>
        <v>3.614457831325301</v>
      </c>
      <c r="O20" s="69">
        <v>0</v>
      </c>
      <c r="P20" s="158">
        <f t="shared" si="5"/>
        <v>0</v>
      </c>
      <c r="Q20" s="62">
        <v>7</v>
      </c>
      <c r="R20" s="151">
        <f t="shared" si="6"/>
        <v>8.433734939759036</v>
      </c>
      <c r="S20" s="92">
        <v>0</v>
      </c>
      <c r="T20" s="161">
        <f t="shared" si="7"/>
        <v>0</v>
      </c>
      <c r="U20" s="59">
        <v>0</v>
      </c>
      <c r="V20" s="151">
        <f t="shared" si="8"/>
        <v>0</v>
      </c>
      <c r="X20" s="72">
        <f t="shared" si="10"/>
        <v>83</v>
      </c>
      <c r="Z20" s="24"/>
    </row>
    <row r="21" spans="2:26" ht="13.5" customHeight="1">
      <c r="B21" s="3">
        <v>14</v>
      </c>
      <c r="C21" s="26" t="s">
        <v>15</v>
      </c>
      <c r="D21" s="88">
        <f t="shared" si="9"/>
        <v>474</v>
      </c>
      <c r="E21" s="62">
        <v>131</v>
      </c>
      <c r="F21" s="143">
        <f t="shared" si="0"/>
        <v>27.637130801687764</v>
      </c>
      <c r="G21" s="59">
        <v>221</v>
      </c>
      <c r="H21" s="147">
        <f t="shared" si="1"/>
        <v>64.43148688046647</v>
      </c>
      <c r="I21" s="66">
        <v>0</v>
      </c>
      <c r="J21" s="151">
        <f t="shared" si="2"/>
        <v>0</v>
      </c>
      <c r="K21" s="59">
        <v>48</v>
      </c>
      <c r="L21" s="143">
        <f t="shared" si="3"/>
        <v>13.994169096209912</v>
      </c>
      <c r="M21" s="89">
        <v>30</v>
      </c>
      <c r="N21" s="154">
        <f t="shared" si="4"/>
        <v>8.746355685131196</v>
      </c>
      <c r="O21" s="69">
        <v>13</v>
      </c>
      <c r="P21" s="158">
        <f t="shared" si="5"/>
        <v>3.7900874635568513</v>
      </c>
      <c r="Q21" s="62">
        <v>31</v>
      </c>
      <c r="R21" s="151">
        <f t="shared" si="6"/>
        <v>9.037900874635568</v>
      </c>
      <c r="S21" s="92">
        <v>0</v>
      </c>
      <c r="T21" s="161">
        <f t="shared" si="7"/>
        <v>0</v>
      </c>
      <c r="U21" s="59">
        <v>0</v>
      </c>
      <c r="V21" s="151">
        <f t="shared" si="8"/>
        <v>0</v>
      </c>
      <c r="X21" s="72">
        <f t="shared" si="10"/>
        <v>343</v>
      </c>
      <c r="Z21" s="24"/>
    </row>
    <row r="22" spans="2:26" ht="13.5" customHeight="1">
      <c r="B22" s="3">
        <v>15</v>
      </c>
      <c r="C22" s="26" t="s">
        <v>16</v>
      </c>
      <c r="D22" s="88">
        <f t="shared" si="9"/>
        <v>134</v>
      </c>
      <c r="E22" s="62">
        <v>38</v>
      </c>
      <c r="F22" s="143">
        <f t="shared" si="0"/>
        <v>28.35820895522388</v>
      </c>
      <c r="G22" s="59">
        <v>52</v>
      </c>
      <c r="H22" s="147">
        <f t="shared" si="1"/>
        <v>54.166666666666664</v>
      </c>
      <c r="I22" s="66">
        <v>1</v>
      </c>
      <c r="J22" s="151">
        <f t="shared" si="2"/>
        <v>1.0416666666666665</v>
      </c>
      <c r="K22" s="59">
        <v>10</v>
      </c>
      <c r="L22" s="143">
        <f t="shared" si="3"/>
        <v>10.416666666666668</v>
      </c>
      <c r="M22" s="89">
        <v>19</v>
      </c>
      <c r="N22" s="154">
        <f t="shared" si="4"/>
        <v>19.791666666666664</v>
      </c>
      <c r="O22" s="69">
        <v>1</v>
      </c>
      <c r="P22" s="158">
        <f t="shared" si="5"/>
        <v>1.0416666666666665</v>
      </c>
      <c r="Q22" s="62">
        <v>12</v>
      </c>
      <c r="R22" s="151">
        <f t="shared" si="6"/>
        <v>12.5</v>
      </c>
      <c r="S22" s="92">
        <v>1</v>
      </c>
      <c r="T22" s="161">
        <f t="shared" si="7"/>
        <v>1.0416666666666665</v>
      </c>
      <c r="U22" s="59">
        <v>0</v>
      </c>
      <c r="V22" s="151">
        <f t="shared" si="8"/>
        <v>0</v>
      </c>
      <c r="X22" s="72">
        <f t="shared" si="10"/>
        <v>96</v>
      </c>
      <c r="Z22" s="24"/>
    </row>
    <row r="23" spans="2:26" ht="13.5" customHeight="1">
      <c r="B23" s="3">
        <v>16</v>
      </c>
      <c r="C23" s="26" t="s">
        <v>17</v>
      </c>
      <c r="D23" s="88">
        <f t="shared" si="9"/>
        <v>126</v>
      </c>
      <c r="E23" s="62">
        <v>20</v>
      </c>
      <c r="F23" s="143">
        <f t="shared" si="0"/>
        <v>15.873015873015872</v>
      </c>
      <c r="G23" s="59">
        <v>71</v>
      </c>
      <c r="H23" s="147">
        <f t="shared" si="1"/>
        <v>66.98113207547169</v>
      </c>
      <c r="I23" s="66">
        <v>6</v>
      </c>
      <c r="J23" s="151">
        <f t="shared" si="2"/>
        <v>5.660377358490567</v>
      </c>
      <c r="K23" s="59">
        <v>7</v>
      </c>
      <c r="L23" s="143">
        <f t="shared" si="3"/>
        <v>6.60377358490566</v>
      </c>
      <c r="M23" s="89">
        <v>18</v>
      </c>
      <c r="N23" s="154">
        <f t="shared" si="4"/>
        <v>16.9811320754717</v>
      </c>
      <c r="O23" s="69">
        <v>0</v>
      </c>
      <c r="P23" s="158">
        <f t="shared" si="5"/>
        <v>0</v>
      </c>
      <c r="Q23" s="62">
        <v>4</v>
      </c>
      <c r="R23" s="151">
        <f t="shared" si="6"/>
        <v>3.7735849056603774</v>
      </c>
      <c r="S23" s="92">
        <v>0</v>
      </c>
      <c r="T23" s="161">
        <f t="shared" si="7"/>
        <v>0</v>
      </c>
      <c r="U23" s="59">
        <v>0</v>
      </c>
      <c r="V23" s="151">
        <f t="shared" si="8"/>
        <v>0</v>
      </c>
      <c r="X23" s="72">
        <f t="shared" si="10"/>
        <v>106</v>
      </c>
      <c r="Z23" s="24"/>
    </row>
    <row r="24" spans="2:26" ht="13.5" customHeight="1">
      <c r="B24" s="3">
        <v>17</v>
      </c>
      <c r="C24" s="26" t="s">
        <v>18</v>
      </c>
      <c r="D24" s="88">
        <f t="shared" si="9"/>
        <v>157</v>
      </c>
      <c r="E24" s="62">
        <v>37</v>
      </c>
      <c r="F24" s="143">
        <f t="shared" si="0"/>
        <v>23.56687898089172</v>
      </c>
      <c r="G24" s="59">
        <v>44</v>
      </c>
      <c r="H24" s="147">
        <f t="shared" si="1"/>
        <v>36.666666666666664</v>
      </c>
      <c r="I24" s="66">
        <v>40</v>
      </c>
      <c r="J24" s="151">
        <f t="shared" si="2"/>
        <v>33.33333333333333</v>
      </c>
      <c r="K24" s="59">
        <v>9</v>
      </c>
      <c r="L24" s="143">
        <f t="shared" si="3"/>
        <v>7.5</v>
      </c>
      <c r="M24" s="89">
        <v>25</v>
      </c>
      <c r="N24" s="154">
        <f t="shared" si="4"/>
        <v>20.833333333333336</v>
      </c>
      <c r="O24" s="69">
        <v>0</v>
      </c>
      <c r="P24" s="158">
        <f t="shared" si="5"/>
        <v>0</v>
      </c>
      <c r="Q24" s="62">
        <v>2</v>
      </c>
      <c r="R24" s="151">
        <f t="shared" si="6"/>
        <v>1.6666666666666667</v>
      </c>
      <c r="S24" s="92">
        <v>0</v>
      </c>
      <c r="T24" s="161">
        <f t="shared" si="7"/>
        <v>0</v>
      </c>
      <c r="U24" s="59">
        <v>0</v>
      </c>
      <c r="V24" s="151">
        <f t="shared" si="8"/>
        <v>0</v>
      </c>
      <c r="X24" s="72">
        <f t="shared" si="10"/>
        <v>120</v>
      </c>
      <c r="Z24" s="24"/>
    </row>
    <row r="25" spans="2:26" ht="13.5" customHeight="1">
      <c r="B25" s="3">
        <v>18</v>
      </c>
      <c r="C25" s="26" t="s">
        <v>19</v>
      </c>
      <c r="D25" s="88">
        <f t="shared" si="9"/>
        <v>72</v>
      </c>
      <c r="E25" s="62">
        <v>19</v>
      </c>
      <c r="F25" s="143">
        <f t="shared" si="0"/>
        <v>26.38888888888889</v>
      </c>
      <c r="G25" s="59">
        <v>20</v>
      </c>
      <c r="H25" s="147">
        <f t="shared" si="1"/>
        <v>37.735849056603776</v>
      </c>
      <c r="I25" s="66">
        <v>17</v>
      </c>
      <c r="J25" s="151">
        <f t="shared" si="2"/>
        <v>32.075471698113205</v>
      </c>
      <c r="K25" s="59">
        <v>10</v>
      </c>
      <c r="L25" s="143">
        <f t="shared" si="3"/>
        <v>18.867924528301888</v>
      </c>
      <c r="M25" s="89">
        <v>2</v>
      </c>
      <c r="N25" s="154">
        <f t="shared" si="4"/>
        <v>3.7735849056603774</v>
      </c>
      <c r="O25" s="69">
        <v>1</v>
      </c>
      <c r="P25" s="158">
        <f t="shared" si="5"/>
        <v>1.8867924528301887</v>
      </c>
      <c r="Q25" s="62">
        <v>3</v>
      </c>
      <c r="R25" s="151">
        <f t="shared" si="6"/>
        <v>5.660377358490567</v>
      </c>
      <c r="S25" s="92">
        <v>0</v>
      </c>
      <c r="T25" s="161">
        <f t="shared" si="7"/>
        <v>0</v>
      </c>
      <c r="U25" s="59">
        <v>0</v>
      </c>
      <c r="V25" s="151">
        <f t="shared" si="8"/>
        <v>0</v>
      </c>
      <c r="X25" s="72">
        <f t="shared" si="10"/>
        <v>53</v>
      </c>
      <c r="Z25" s="24"/>
    </row>
    <row r="26" spans="2:26" ht="13.5" customHeight="1">
      <c r="B26" s="3">
        <v>19</v>
      </c>
      <c r="C26" s="26" t="s">
        <v>20</v>
      </c>
      <c r="D26" s="88">
        <f t="shared" si="9"/>
        <v>239</v>
      </c>
      <c r="E26" s="62">
        <v>75</v>
      </c>
      <c r="F26" s="143">
        <f t="shared" si="0"/>
        <v>31.380753138075313</v>
      </c>
      <c r="G26" s="59">
        <v>97</v>
      </c>
      <c r="H26" s="147">
        <f t="shared" si="1"/>
        <v>59.14634146341463</v>
      </c>
      <c r="I26" s="66">
        <v>18</v>
      </c>
      <c r="J26" s="151">
        <f t="shared" si="2"/>
        <v>10.975609756097562</v>
      </c>
      <c r="K26" s="59">
        <v>12</v>
      </c>
      <c r="L26" s="143">
        <f t="shared" si="3"/>
        <v>7.317073170731707</v>
      </c>
      <c r="M26" s="89">
        <v>23</v>
      </c>
      <c r="N26" s="154">
        <f t="shared" si="4"/>
        <v>14.02439024390244</v>
      </c>
      <c r="O26" s="69">
        <v>2</v>
      </c>
      <c r="P26" s="158">
        <f t="shared" si="5"/>
        <v>1.2195121951219512</v>
      </c>
      <c r="Q26" s="62">
        <v>12</v>
      </c>
      <c r="R26" s="151">
        <f t="shared" si="6"/>
        <v>7.317073170731707</v>
      </c>
      <c r="S26" s="92">
        <v>0</v>
      </c>
      <c r="T26" s="161">
        <f t="shared" si="7"/>
        <v>0</v>
      </c>
      <c r="U26" s="59">
        <v>0</v>
      </c>
      <c r="V26" s="151">
        <f t="shared" si="8"/>
        <v>0</v>
      </c>
      <c r="X26" s="72">
        <f t="shared" si="10"/>
        <v>164</v>
      </c>
      <c r="Z26" s="24"/>
    </row>
    <row r="27" spans="2:26" ht="13.5" customHeight="1">
      <c r="B27" s="3">
        <v>20</v>
      </c>
      <c r="C27" s="26" t="s">
        <v>21</v>
      </c>
      <c r="D27" s="88">
        <f t="shared" si="9"/>
        <v>202</v>
      </c>
      <c r="E27" s="62">
        <v>52</v>
      </c>
      <c r="F27" s="143">
        <f t="shared" si="0"/>
        <v>25.742574257425744</v>
      </c>
      <c r="G27" s="59">
        <v>70</v>
      </c>
      <c r="H27" s="147">
        <f t="shared" si="1"/>
        <v>46.666666666666664</v>
      </c>
      <c r="I27" s="66">
        <v>33</v>
      </c>
      <c r="J27" s="151">
        <f t="shared" si="2"/>
        <v>22</v>
      </c>
      <c r="K27" s="59">
        <v>16</v>
      </c>
      <c r="L27" s="143">
        <f t="shared" si="3"/>
        <v>10.666666666666668</v>
      </c>
      <c r="M27" s="89">
        <v>19</v>
      </c>
      <c r="N27" s="154">
        <f t="shared" si="4"/>
        <v>12.666666666666668</v>
      </c>
      <c r="O27" s="69">
        <v>3</v>
      </c>
      <c r="P27" s="158">
        <f t="shared" si="5"/>
        <v>2</v>
      </c>
      <c r="Q27" s="62">
        <v>9</v>
      </c>
      <c r="R27" s="151">
        <f t="shared" si="6"/>
        <v>6</v>
      </c>
      <c r="S27" s="92">
        <v>0</v>
      </c>
      <c r="T27" s="161">
        <f t="shared" si="7"/>
        <v>0</v>
      </c>
      <c r="U27" s="59">
        <v>0</v>
      </c>
      <c r="V27" s="151">
        <f t="shared" si="8"/>
        <v>0</v>
      </c>
      <c r="X27" s="72">
        <f t="shared" si="10"/>
        <v>150</v>
      </c>
      <c r="Z27" s="24"/>
    </row>
    <row r="28" spans="2:26" ht="13.5" customHeight="1">
      <c r="B28" s="3">
        <v>21</v>
      </c>
      <c r="C28" s="26" t="s">
        <v>22</v>
      </c>
      <c r="D28" s="88">
        <f t="shared" si="9"/>
        <v>102</v>
      </c>
      <c r="E28" s="62">
        <v>18</v>
      </c>
      <c r="F28" s="143">
        <f t="shared" si="0"/>
        <v>17.647058823529413</v>
      </c>
      <c r="G28" s="59">
        <v>50</v>
      </c>
      <c r="H28" s="147">
        <f t="shared" si="1"/>
        <v>59.523809523809526</v>
      </c>
      <c r="I28" s="66">
        <v>0</v>
      </c>
      <c r="J28" s="151">
        <f t="shared" si="2"/>
        <v>0</v>
      </c>
      <c r="K28" s="59">
        <v>17</v>
      </c>
      <c r="L28" s="143">
        <f t="shared" si="3"/>
        <v>20.238095238095237</v>
      </c>
      <c r="M28" s="89">
        <v>9</v>
      </c>
      <c r="N28" s="154">
        <f t="shared" si="4"/>
        <v>10.714285714285714</v>
      </c>
      <c r="O28" s="69">
        <v>6</v>
      </c>
      <c r="P28" s="158">
        <f t="shared" si="5"/>
        <v>7.142857142857142</v>
      </c>
      <c r="Q28" s="62">
        <v>2</v>
      </c>
      <c r="R28" s="151">
        <f t="shared" si="6"/>
        <v>2.380952380952381</v>
      </c>
      <c r="S28" s="92">
        <v>0</v>
      </c>
      <c r="T28" s="161">
        <f t="shared" si="7"/>
        <v>0</v>
      </c>
      <c r="U28" s="59">
        <v>0</v>
      </c>
      <c r="V28" s="151">
        <f t="shared" si="8"/>
        <v>0</v>
      </c>
      <c r="X28" s="72">
        <f t="shared" si="10"/>
        <v>84</v>
      </c>
      <c r="Z28" s="24"/>
    </row>
    <row r="29" spans="2:26" ht="13.5" customHeight="1">
      <c r="B29" s="3">
        <v>22</v>
      </c>
      <c r="C29" s="26" t="s">
        <v>23</v>
      </c>
      <c r="D29" s="88">
        <f t="shared" si="9"/>
        <v>130</v>
      </c>
      <c r="E29" s="62">
        <v>30</v>
      </c>
      <c r="F29" s="143">
        <f t="shared" si="0"/>
        <v>23.076923076923077</v>
      </c>
      <c r="G29" s="59">
        <v>35</v>
      </c>
      <c r="H29" s="147">
        <f t="shared" si="1"/>
        <v>35</v>
      </c>
      <c r="I29" s="66">
        <v>25</v>
      </c>
      <c r="J29" s="151">
        <f t="shared" si="2"/>
        <v>25</v>
      </c>
      <c r="K29" s="59">
        <v>12</v>
      </c>
      <c r="L29" s="143">
        <f t="shared" si="3"/>
        <v>12</v>
      </c>
      <c r="M29" s="89">
        <v>22</v>
      </c>
      <c r="N29" s="154">
        <f t="shared" si="4"/>
        <v>22</v>
      </c>
      <c r="O29" s="69">
        <v>0</v>
      </c>
      <c r="P29" s="158">
        <f t="shared" si="5"/>
        <v>0</v>
      </c>
      <c r="Q29" s="62">
        <v>5</v>
      </c>
      <c r="R29" s="151">
        <f t="shared" si="6"/>
        <v>5</v>
      </c>
      <c r="S29" s="92">
        <v>1</v>
      </c>
      <c r="T29" s="161">
        <f t="shared" si="7"/>
        <v>1</v>
      </c>
      <c r="U29" s="59">
        <v>0</v>
      </c>
      <c r="V29" s="151">
        <f t="shared" si="8"/>
        <v>0</v>
      </c>
      <c r="X29" s="72">
        <f t="shared" si="10"/>
        <v>100</v>
      </c>
      <c r="Z29" s="24"/>
    </row>
    <row r="30" spans="2:26" ht="13.5" customHeight="1">
      <c r="B30" s="3">
        <v>23</v>
      </c>
      <c r="C30" s="26" t="s">
        <v>24</v>
      </c>
      <c r="D30" s="88">
        <f t="shared" si="9"/>
        <v>78</v>
      </c>
      <c r="E30" s="62">
        <v>13</v>
      </c>
      <c r="F30" s="143">
        <f t="shared" si="0"/>
        <v>16.666666666666664</v>
      </c>
      <c r="G30" s="59">
        <v>25</v>
      </c>
      <c r="H30" s="147">
        <f t="shared" si="1"/>
        <v>38.46153846153847</v>
      </c>
      <c r="I30" s="66">
        <v>13</v>
      </c>
      <c r="J30" s="151">
        <f t="shared" si="2"/>
        <v>20</v>
      </c>
      <c r="K30" s="59">
        <v>7</v>
      </c>
      <c r="L30" s="143">
        <f t="shared" si="3"/>
        <v>10.76923076923077</v>
      </c>
      <c r="M30" s="89">
        <v>10</v>
      </c>
      <c r="N30" s="154">
        <f t="shared" si="4"/>
        <v>15.384615384615385</v>
      </c>
      <c r="O30" s="69">
        <v>1</v>
      </c>
      <c r="P30" s="158">
        <f t="shared" si="5"/>
        <v>1.5384615384615385</v>
      </c>
      <c r="Q30" s="62">
        <v>8</v>
      </c>
      <c r="R30" s="151">
        <f t="shared" si="6"/>
        <v>12.307692307692308</v>
      </c>
      <c r="S30" s="92">
        <v>1</v>
      </c>
      <c r="T30" s="161">
        <f t="shared" si="7"/>
        <v>1.5384615384615385</v>
      </c>
      <c r="U30" s="59">
        <v>0</v>
      </c>
      <c r="V30" s="151">
        <f t="shared" si="8"/>
        <v>0</v>
      </c>
      <c r="X30" s="72">
        <f t="shared" si="10"/>
        <v>65</v>
      </c>
      <c r="Z30" s="24"/>
    </row>
    <row r="31" spans="2:26" ht="13.5" customHeight="1">
      <c r="B31" s="3">
        <v>24</v>
      </c>
      <c r="C31" s="27" t="s">
        <v>25</v>
      </c>
      <c r="D31" s="88">
        <f t="shared" si="9"/>
        <v>120</v>
      </c>
      <c r="E31" s="62">
        <v>19</v>
      </c>
      <c r="F31" s="143">
        <f t="shared" si="0"/>
        <v>15.833333333333332</v>
      </c>
      <c r="G31" s="59">
        <v>44</v>
      </c>
      <c r="H31" s="147">
        <f t="shared" si="1"/>
        <v>43.56435643564357</v>
      </c>
      <c r="I31" s="66">
        <v>19</v>
      </c>
      <c r="J31" s="151">
        <f t="shared" si="2"/>
        <v>18.81188118811881</v>
      </c>
      <c r="K31" s="59">
        <v>15</v>
      </c>
      <c r="L31" s="143">
        <f t="shared" si="3"/>
        <v>14.85148514851485</v>
      </c>
      <c r="M31" s="89">
        <v>11</v>
      </c>
      <c r="N31" s="154">
        <f t="shared" si="4"/>
        <v>10.891089108910892</v>
      </c>
      <c r="O31" s="69">
        <v>5</v>
      </c>
      <c r="P31" s="158">
        <f t="shared" si="5"/>
        <v>4.9504950495049505</v>
      </c>
      <c r="Q31" s="62">
        <v>7</v>
      </c>
      <c r="R31" s="151">
        <f t="shared" si="6"/>
        <v>6.9306930693069315</v>
      </c>
      <c r="S31" s="92">
        <v>0</v>
      </c>
      <c r="T31" s="161">
        <f t="shared" si="7"/>
        <v>0</v>
      </c>
      <c r="U31" s="59">
        <v>0</v>
      </c>
      <c r="V31" s="151">
        <f t="shared" si="8"/>
        <v>0</v>
      </c>
      <c r="X31" s="72">
        <f t="shared" si="10"/>
        <v>101</v>
      </c>
      <c r="Z31" s="24"/>
    </row>
    <row r="32" spans="2:26" ht="13.5" customHeight="1">
      <c r="B32" s="3">
        <v>25</v>
      </c>
      <c r="C32" s="27" t="s">
        <v>26</v>
      </c>
      <c r="D32" s="88">
        <f t="shared" si="9"/>
        <v>292</v>
      </c>
      <c r="E32" s="62">
        <v>70</v>
      </c>
      <c r="F32" s="143">
        <f t="shared" si="0"/>
        <v>23.972602739726025</v>
      </c>
      <c r="G32" s="59">
        <v>132</v>
      </c>
      <c r="H32" s="147">
        <f t="shared" si="1"/>
        <v>59.45945945945946</v>
      </c>
      <c r="I32" s="66">
        <v>31</v>
      </c>
      <c r="J32" s="151">
        <f t="shared" si="2"/>
        <v>13.963963963963963</v>
      </c>
      <c r="K32" s="59">
        <v>33</v>
      </c>
      <c r="L32" s="143">
        <f t="shared" si="3"/>
        <v>14.864864864864865</v>
      </c>
      <c r="M32" s="89">
        <v>12</v>
      </c>
      <c r="N32" s="154">
        <f t="shared" si="4"/>
        <v>5.405405405405405</v>
      </c>
      <c r="O32" s="69">
        <v>2</v>
      </c>
      <c r="P32" s="158">
        <f t="shared" si="5"/>
        <v>0.9009009009009009</v>
      </c>
      <c r="Q32" s="62">
        <v>11</v>
      </c>
      <c r="R32" s="151">
        <f t="shared" si="6"/>
        <v>4.954954954954955</v>
      </c>
      <c r="S32" s="92">
        <v>1</v>
      </c>
      <c r="T32" s="161">
        <f t="shared" si="7"/>
        <v>0.45045045045045046</v>
      </c>
      <c r="U32" s="59">
        <v>0</v>
      </c>
      <c r="V32" s="151">
        <f t="shared" si="8"/>
        <v>0</v>
      </c>
      <c r="X32" s="72">
        <f t="shared" si="10"/>
        <v>222</v>
      </c>
      <c r="Z32" s="24"/>
    </row>
    <row r="33" spans="2:26" ht="13.5" customHeight="1">
      <c r="B33" s="3">
        <v>26</v>
      </c>
      <c r="C33" s="132" t="s">
        <v>61</v>
      </c>
      <c r="D33" s="141">
        <f>E33+G33+I33+K33+M33+O33+Q33+S33+U33</f>
        <v>58</v>
      </c>
      <c r="E33" s="62">
        <v>23</v>
      </c>
      <c r="F33" s="143">
        <f>E33/D33*100</f>
        <v>39.6551724137931</v>
      </c>
      <c r="G33" s="59">
        <v>10</v>
      </c>
      <c r="H33" s="147">
        <f t="shared" si="1"/>
        <v>28.57142857142857</v>
      </c>
      <c r="I33" s="66">
        <v>6</v>
      </c>
      <c r="J33" s="169">
        <f t="shared" si="2"/>
        <v>17.142857142857142</v>
      </c>
      <c r="K33" s="59">
        <v>3</v>
      </c>
      <c r="L33" s="169">
        <f t="shared" si="3"/>
        <v>8.571428571428571</v>
      </c>
      <c r="M33" s="89">
        <v>6</v>
      </c>
      <c r="N33" s="170">
        <f t="shared" si="4"/>
        <v>17.142857142857142</v>
      </c>
      <c r="O33" s="69">
        <v>1</v>
      </c>
      <c r="P33" s="169">
        <f t="shared" si="5"/>
        <v>2.857142857142857</v>
      </c>
      <c r="Q33" s="62">
        <v>8</v>
      </c>
      <c r="R33" s="169">
        <f t="shared" si="6"/>
        <v>22.857142857142858</v>
      </c>
      <c r="S33" s="92">
        <v>1</v>
      </c>
      <c r="T33" s="169">
        <f t="shared" si="7"/>
        <v>2.857142857142857</v>
      </c>
      <c r="U33" s="59">
        <v>0</v>
      </c>
      <c r="V33" s="151">
        <f t="shared" si="8"/>
        <v>0</v>
      </c>
      <c r="X33" s="72">
        <f t="shared" si="10"/>
        <v>35</v>
      </c>
      <c r="Z33" s="24"/>
    </row>
    <row r="34" spans="2:26" ht="13.5" customHeight="1" thickBot="1">
      <c r="B34" s="133">
        <v>27</v>
      </c>
      <c r="C34" s="134" t="s">
        <v>28</v>
      </c>
      <c r="D34" s="28">
        <f>E34+G34+I34+K34+M34+O34+Q34+S34+U34</f>
        <v>9</v>
      </c>
      <c r="E34" s="63">
        <v>1</v>
      </c>
      <c r="F34" s="144">
        <f>E34/D34*100</f>
        <v>11.11111111111111</v>
      </c>
      <c r="G34" s="61">
        <v>4</v>
      </c>
      <c r="H34" s="148">
        <f t="shared" si="1"/>
        <v>50</v>
      </c>
      <c r="I34" s="67">
        <v>1</v>
      </c>
      <c r="J34" s="152">
        <f t="shared" si="2"/>
        <v>12.5</v>
      </c>
      <c r="K34" s="61">
        <v>1</v>
      </c>
      <c r="L34" s="152">
        <f t="shared" si="3"/>
        <v>12.5</v>
      </c>
      <c r="M34" s="94">
        <v>0</v>
      </c>
      <c r="N34" s="155">
        <f t="shared" si="4"/>
        <v>0</v>
      </c>
      <c r="O34" s="70">
        <v>0</v>
      </c>
      <c r="P34" s="152">
        <f t="shared" si="5"/>
        <v>0</v>
      </c>
      <c r="Q34" s="63">
        <v>2</v>
      </c>
      <c r="R34" s="152">
        <f t="shared" si="6"/>
        <v>25</v>
      </c>
      <c r="S34" s="96">
        <v>0</v>
      </c>
      <c r="T34" s="152">
        <f t="shared" si="7"/>
        <v>0</v>
      </c>
      <c r="U34" s="61">
        <v>0</v>
      </c>
      <c r="V34" s="162">
        <f t="shared" si="8"/>
        <v>0</v>
      </c>
      <c r="X34" s="72">
        <f t="shared" si="10"/>
        <v>8</v>
      </c>
      <c r="Z34" s="24"/>
    </row>
    <row r="35" spans="2:26" ht="13.5" customHeight="1" thickBot="1">
      <c r="B35" s="232" t="s">
        <v>62</v>
      </c>
      <c r="C35" s="233"/>
      <c r="D35" s="139">
        <f>SUM(D8:D32)</f>
        <v>4626</v>
      </c>
      <c r="E35" s="139">
        <f aca="true" t="shared" si="11" ref="E35:U35">SUM(E8:E32)</f>
        <v>1173</v>
      </c>
      <c r="F35" s="163">
        <f>E35/D35*100</f>
        <v>25.356679636835278</v>
      </c>
      <c r="G35" s="139">
        <f t="shared" si="11"/>
        <v>1724</v>
      </c>
      <c r="H35" s="164">
        <f t="shared" si="1"/>
        <v>49.927599189110914</v>
      </c>
      <c r="I35" s="172">
        <f t="shared" si="11"/>
        <v>580</v>
      </c>
      <c r="J35" s="171">
        <f t="shared" si="2"/>
        <v>16.796988126267014</v>
      </c>
      <c r="K35" s="139">
        <f t="shared" si="11"/>
        <v>421</v>
      </c>
      <c r="L35" s="166">
        <f t="shared" si="3"/>
        <v>12.192296553721402</v>
      </c>
      <c r="M35" s="139">
        <f t="shared" si="11"/>
        <v>408</v>
      </c>
      <c r="N35" s="167">
        <f t="shared" si="4"/>
        <v>11.815812337098174</v>
      </c>
      <c r="O35" s="172">
        <f t="shared" si="11"/>
        <v>71</v>
      </c>
      <c r="P35" s="171">
        <f t="shared" si="5"/>
        <v>2.0561830292499272</v>
      </c>
      <c r="Q35" s="139">
        <f t="shared" si="11"/>
        <v>242</v>
      </c>
      <c r="R35" s="166">
        <f t="shared" si="6"/>
        <v>7.008398494063134</v>
      </c>
      <c r="S35" s="139">
        <f t="shared" si="11"/>
        <v>7</v>
      </c>
      <c r="T35" s="165">
        <f t="shared" si="7"/>
        <v>0.20272227048942948</v>
      </c>
      <c r="U35" s="139">
        <f t="shared" si="11"/>
        <v>0</v>
      </c>
      <c r="V35" s="168">
        <f t="shared" si="8"/>
        <v>0</v>
      </c>
      <c r="X35" s="127">
        <f>SUM(X8:X32)</f>
        <v>3453</v>
      </c>
      <c r="Z35" s="24"/>
    </row>
    <row r="36" spans="2:26" ht="13.5" customHeight="1" thickBot="1">
      <c r="B36" s="228" t="s">
        <v>64</v>
      </c>
      <c r="C36" s="229"/>
      <c r="D36" s="108">
        <f>SUM(D8:D34)</f>
        <v>4693</v>
      </c>
      <c r="E36" s="80">
        <f aca="true" t="shared" si="12" ref="E36:U36">SUM(E8:E34)</f>
        <v>1197</v>
      </c>
      <c r="F36" s="145">
        <f>E36/D36*100</f>
        <v>25.506072874493928</v>
      </c>
      <c r="G36" s="80">
        <f t="shared" si="12"/>
        <v>1738</v>
      </c>
      <c r="H36" s="149">
        <f t="shared" si="1"/>
        <v>49.71395881006865</v>
      </c>
      <c r="I36" s="103">
        <f t="shared" si="12"/>
        <v>587</v>
      </c>
      <c r="J36" s="173">
        <f t="shared" si="2"/>
        <v>16.790617848970253</v>
      </c>
      <c r="K36" s="80">
        <f t="shared" si="12"/>
        <v>425</v>
      </c>
      <c r="L36" s="159">
        <f t="shared" si="3"/>
        <v>12.15675057208238</v>
      </c>
      <c r="M36" s="80">
        <f t="shared" si="12"/>
        <v>414</v>
      </c>
      <c r="N36" s="156">
        <f t="shared" si="4"/>
        <v>11.842105263157894</v>
      </c>
      <c r="O36" s="103">
        <f t="shared" si="12"/>
        <v>72</v>
      </c>
      <c r="P36" s="173">
        <f t="shared" si="5"/>
        <v>2.059496567505721</v>
      </c>
      <c r="Q36" s="80">
        <f t="shared" si="12"/>
        <v>252</v>
      </c>
      <c r="R36" s="159">
        <f t="shared" si="6"/>
        <v>7.208237986270023</v>
      </c>
      <c r="S36" s="80">
        <f t="shared" si="12"/>
        <v>8</v>
      </c>
      <c r="T36" s="173">
        <f t="shared" si="7"/>
        <v>0.2288329519450801</v>
      </c>
      <c r="U36" s="80">
        <f t="shared" si="12"/>
        <v>0</v>
      </c>
      <c r="V36" s="174">
        <f t="shared" si="8"/>
        <v>0</v>
      </c>
      <c r="X36" s="58">
        <f>SUM(X8:X34)</f>
        <v>3496</v>
      </c>
      <c r="Z36" s="24"/>
    </row>
    <row r="37" spans="2:22" ht="12.75">
      <c r="B37" s="230" t="s">
        <v>39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  <row r="39" spans="2:14" ht="12.75"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</row>
  </sheetData>
  <sheetProtection/>
  <mergeCells count="24">
    <mergeCell ref="X3:X7"/>
    <mergeCell ref="T1:V1"/>
    <mergeCell ref="B2:V2"/>
    <mergeCell ref="B3:B7"/>
    <mergeCell ref="C3:C7"/>
    <mergeCell ref="G3:J3"/>
    <mergeCell ref="K3:L6"/>
    <mergeCell ref="M3:P3"/>
    <mergeCell ref="Q3:R6"/>
    <mergeCell ref="S3:T6"/>
    <mergeCell ref="U3:V6"/>
    <mergeCell ref="G4:H6"/>
    <mergeCell ref="I4:J6"/>
    <mergeCell ref="M4:N6"/>
    <mergeCell ref="O4:P6"/>
    <mergeCell ref="D3:F3"/>
    <mergeCell ref="E4:F6"/>
    <mergeCell ref="D4:D7"/>
    <mergeCell ref="B38:T38"/>
    <mergeCell ref="B39:N39"/>
    <mergeCell ref="A19:A20"/>
    <mergeCell ref="B36:C36"/>
    <mergeCell ref="B37:V37"/>
    <mergeCell ref="B35:C35"/>
  </mergeCells>
  <printOptions/>
  <pageMargins left="0.45" right="0.48" top="0.17" bottom="0.31" header="0.17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="90" zoomScaleNormal="90" zoomScalePageLayoutView="0" workbookViewId="0" topLeftCell="A1">
      <selection activeCell="B2" sqref="B2:T2"/>
    </sheetView>
  </sheetViews>
  <sheetFormatPr defaultColWidth="9.140625" defaultRowHeight="12.75"/>
  <cols>
    <col min="1" max="1" width="3.00390625" style="0" customWidth="1"/>
    <col min="2" max="2" width="4.28125" style="0" customWidth="1"/>
    <col min="3" max="3" width="22.28125" style="0" customWidth="1"/>
    <col min="4" max="4" width="10.7109375" style="0" customWidth="1"/>
    <col min="5" max="20" width="6.8515625" style="0" customWidth="1"/>
    <col min="21" max="21" width="6.140625" style="0" customWidth="1"/>
    <col min="22" max="22" width="9.7109375" style="0" customWidth="1"/>
    <col min="23" max="23" width="7.00390625" style="0" customWidth="1"/>
    <col min="24" max="24" width="6.7109375" style="0" customWidth="1"/>
  </cols>
  <sheetData>
    <row r="1" spans="18:20" ht="15.75">
      <c r="R1" s="264" t="s">
        <v>51</v>
      </c>
      <c r="S1" s="264"/>
      <c r="T1" s="264"/>
    </row>
    <row r="2" spans="2:20" ht="21" customHeight="1" thickBot="1">
      <c r="B2" s="252" t="s">
        <v>78</v>
      </c>
      <c r="C2" s="252"/>
      <c r="D2" s="283"/>
      <c r="E2" s="283"/>
      <c r="F2" s="283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2" ht="17.25" customHeight="1" thickBot="1">
      <c r="B3" s="284" t="s">
        <v>0</v>
      </c>
      <c r="C3" s="286" t="s">
        <v>27</v>
      </c>
      <c r="D3" s="253" t="s">
        <v>56</v>
      </c>
      <c r="E3" s="265"/>
      <c r="F3" s="256"/>
      <c r="G3" s="274" t="s">
        <v>37</v>
      </c>
      <c r="H3" s="277"/>
      <c r="I3" s="270" t="s">
        <v>31</v>
      </c>
      <c r="J3" s="271"/>
      <c r="K3" s="270" t="s">
        <v>32</v>
      </c>
      <c r="L3" s="288"/>
      <c r="M3" s="288"/>
      <c r="N3" s="271"/>
      <c r="O3" s="274" t="s">
        <v>33</v>
      </c>
      <c r="P3" s="277"/>
      <c r="Q3" s="270" t="s">
        <v>34</v>
      </c>
      <c r="R3" s="271"/>
      <c r="S3" s="274" t="s">
        <v>35</v>
      </c>
      <c r="T3" s="275"/>
      <c r="V3" s="248" t="s">
        <v>59</v>
      </c>
    </row>
    <row r="4" spans="2:22" ht="39.75" customHeight="1" thickBot="1">
      <c r="B4" s="284"/>
      <c r="C4" s="286"/>
      <c r="D4" s="266" t="s">
        <v>1</v>
      </c>
      <c r="E4" s="268" t="s">
        <v>58</v>
      </c>
      <c r="F4" s="269"/>
      <c r="G4" s="276"/>
      <c r="H4" s="278"/>
      <c r="I4" s="272"/>
      <c r="J4" s="273"/>
      <c r="K4" s="282" t="s">
        <v>53</v>
      </c>
      <c r="L4" s="276"/>
      <c r="M4" s="278" t="s">
        <v>54</v>
      </c>
      <c r="N4" s="281"/>
      <c r="O4" s="276"/>
      <c r="P4" s="278"/>
      <c r="Q4" s="272"/>
      <c r="R4" s="273"/>
      <c r="S4" s="276"/>
      <c r="T4" s="273"/>
      <c r="V4" s="249"/>
    </row>
    <row r="5" spans="2:22" ht="15" thickBot="1">
      <c r="B5" s="285"/>
      <c r="C5" s="287"/>
      <c r="D5" s="267"/>
      <c r="E5" s="33" t="s">
        <v>38</v>
      </c>
      <c r="F5" s="39" t="s">
        <v>29</v>
      </c>
      <c r="G5" s="6" t="s">
        <v>38</v>
      </c>
      <c r="H5" s="32" t="s">
        <v>29</v>
      </c>
      <c r="I5" s="50" t="s">
        <v>38</v>
      </c>
      <c r="J5" s="8" t="s">
        <v>29</v>
      </c>
      <c r="K5" s="50" t="s">
        <v>38</v>
      </c>
      <c r="L5" s="7" t="s">
        <v>29</v>
      </c>
      <c r="M5" s="33" t="s">
        <v>38</v>
      </c>
      <c r="N5" s="39" t="s">
        <v>29</v>
      </c>
      <c r="O5" s="6" t="s">
        <v>38</v>
      </c>
      <c r="P5" s="32" t="s">
        <v>29</v>
      </c>
      <c r="Q5" s="50" t="s">
        <v>38</v>
      </c>
      <c r="R5" s="8" t="s">
        <v>29</v>
      </c>
      <c r="S5" s="6" t="s">
        <v>38</v>
      </c>
      <c r="T5" s="8" t="s">
        <v>29</v>
      </c>
      <c r="V5" s="250"/>
    </row>
    <row r="6" spans="2:24" ht="13.5" customHeight="1">
      <c r="B6" s="2">
        <v>1</v>
      </c>
      <c r="C6" s="4" t="s">
        <v>2</v>
      </c>
      <c r="D6" s="72">
        <f>E6+G6+I6+K6+M6+O6+Q6+S6</f>
        <v>183</v>
      </c>
      <c r="E6" s="75">
        <v>19</v>
      </c>
      <c r="F6" s="45">
        <f aca="true" t="shared" si="0" ref="F6:F34">E6/D6*100</f>
        <v>10.382513661202186</v>
      </c>
      <c r="G6" s="23">
        <v>144</v>
      </c>
      <c r="H6" s="13">
        <f aca="true" t="shared" si="1" ref="H6:H34">G6/V6*100</f>
        <v>87.8048780487805</v>
      </c>
      <c r="I6" s="53">
        <v>10</v>
      </c>
      <c r="J6" s="45">
        <f aca="true" t="shared" si="2" ref="J6:J34">I6/V6*100</f>
        <v>6.097560975609756</v>
      </c>
      <c r="K6" s="44">
        <v>0</v>
      </c>
      <c r="L6" s="11">
        <f aca="true" t="shared" si="3" ref="L6:L34">K6/V6*100</f>
        <v>0</v>
      </c>
      <c r="M6" s="12">
        <v>3</v>
      </c>
      <c r="N6" s="45">
        <f aca="true" t="shared" si="4" ref="N6:N34">M6/V6*100</f>
        <v>1.8292682926829267</v>
      </c>
      <c r="O6" s="54">
        <v>6</v>
      </c>
      <c r="P6" s="13">
        <f aca="true" t="shared" si="5" ref="P6:P34">O6/V6*100</f>
        <v>3.6585365853658534</v>
      </c>
      <c r="Q6" s="53">
        <v>1</v>
      </c>
      <c r="R6" s="14">
        <f aca="true" t="shared" si="6" ref="R6:R34">Q6/V6*100</f>
        <v>0.6097560975609756</v>
      </c>
      <c r="S6" s="23">
        <v>0</v>
      </c>
      <c r="T6" s="14">
        <f aca="true" t="shared" si="7" ref="T6:T34">S6/V6*100</f>
        <v>0</v>
      </c>
      <c r="U6" s="74"/>
      <c r="V6" s="98">
        <f>D6-E6</f>
        <v>164</v>
      </c>
      <c r="X6" s="24"/>
    </row>
    <row r="7" spans="2:24" ht="13.5" customHeight="1">
      <c r="B7" s="3">
        <v>2</v>
      </c>
      <c r="C7" s="4" t="s">
        <v>3</v>
      </c>
      <c r="D7" s="72">
        <f aca="true" t="shared" si="8" ref="D7:D32">E7+G7+I7+K7+M7+O7+Q7+S7</f>
        <v>154</v>
      </c>
      <c r="E7" s="75">
        <v>16</v>
      </c>
      <c r="F7" s="45">
        <f t="shared" si="0"/>
        <v>10.38961038961039</v>
      </c>
      <c r="G7" s="23">
        <v>119</v>
      </c>
      <c r="H7" s="13">
        <f t="shared" si="1"/>
        <v>86.23188405797102</v>
      </c>
      <c r="I7" s="53">
        <v>10</v>
      </c>
      <c r="J7" s="45">
        <f t="shared" si="2"/>
        <v>7.246376811594203</v>
      </c>
      <c r="K7" s="44">
        <v>2</v>
      </c>
      <c r="L7" s="11">
        <f t="shared" si="3"/>
        <v>1.4492753623188406</v>
      </c>
      <c r="M7" s="12">
        <v>0</v>
      </c>
      <c r="N7" s="45">
        <f t="shared" si="4"/>
        <v>0</v>
      </c>
      <c r="O7" s="54">
        <v>6</v>
      </c>
      <c r="P7" s="13">
        <f t="shared" si="5"/>
        <v>4.3478260869565215</v>
      </c>
      <c r="Q7" s="53">
        <v>1</v>
      </c>
      <c r="R7" s="14">
        <f t="shared" si="6"/>
        <v>0.7246376811594203</v>
      </c>
      <c r="S7" s="23">
        <v>0</v>
      </c>
      <c r="T7" s="14">
        <f t="shared" si="7"/>
        <v>0</v>
      </c>
      <c r="U7" s="74"/>
      <c r="V7" s="97">
        <f aca="true" t="shared" si="9" ref="V7:V32">D7-E7</f>
        <v>138</v>
      </c>
      <c r="X7" s="24"/>
    </row>
    <row r="8" spans="2:24" ht="13.5" customHeight="1">
      <c r="B8" s="3">
        <v>3</v>
      </c>
      <c r="C8" s="4" t="s">
        <v>4</v>
      </c>
      <c r="D8" s="72">
        <f t="shared" si="8"/>
        <v>560</v>
      </c>
      <c r="E8" s="75">
        <v>74</v>
      </c>
      <c r="F8" s="45">
        <f t="shared" si="0"/>
        <v>13.214285714285715</v>
      </c>
      <c r="G8" s="23">
        <v>409</v>
      </c>
      <c r="H8" s="13">
        <f t="shared" si="1"/>
        <v>84.15637860082305</v>
      </c>
      <c r="I8" s="53">
        <v>35</v>
      </c>
      <c r="J8" s="45">
        <f t="shared" si="2"/>
        <v>7.20164609053498</v>
      </c>
      <c r="K8" s="44">
        <v>10</v>
      </c>
      <c r="L8" s="11">
        <f t="shared" si="3"/>
        <v>2.05761316872428</v>
      </c>
      <c r="M8" s="12">
        <v>12</v>
      </c>
      <c r="N8" s="45">
        <f t="shared" si="4"/>
        <v>2.4691358024691357</v>
      </c>
      <c r="O8" s="54">
        <v>20</v>
      </c>
      <c r="P8" s="13">
        <f t="shared" si="5"/>
        <v>4.11522633744856</v>
      </c>
      <c r="Q8" s="53">
        <v>0</v>
      </c>
      <c r="R8" s="14">
        <f t="shared" si="6"/>
        <v>0</v>
      </c>
      <c r="S8" s="23">
        <v>0</v>
      </c>
      <c r="T8" s="14">
        <f t="shared" si="7"/>
        <v>0</v>
      </c>
      <c r="U8" s="74"/>
      <c r="V8" s="97">
        <f t="shared" si="9"/>
        <v>486</v>
      </c>
      <c r="X8" s="24"/>
    </row>
    <row r="9" spans="2:24" ht="13.5" customHeight="1">
      <c r="B9" s="3">
        <v>4</v>
      </c>
      <c r="C9" s="4" t="s">
        <v>5</v>
      </c>
      <c r="D9" s="72">
        <f t="shared" si="8"/>
        <v>266</v>
      </c>
      <c r="E9" s="75">
        <v>21</v>
      </c>
      <c r="F9" s="45">
        <f t="shared" si="0"/>
        <v>7.894736842105263</v>
      </c>
      <c r="G9" s="23">
        <v>201</v>
      </c>
      <c r="H9" s="13">
        <f t="shared" si="1"/>
        <v>82.0408163265306</v>
      </c>
      <c r="I9" s="53">
        <v>19</v>
      </c>
      <c r="J9" s="45">
        <f t="shared" si="2"/>
        <v>7.755102040816326</v>
      </c>
      <c r="K9" s="44">
        <v>7</v>
      </c>
      <c r="L9" s="11">
        <f t="shared" si="3"/>
        <v>2.857142857142857</v>
      </c>
      <c r="M9" s="12">
        <v>3</v>
      </c>
      <c r="N9" s="45">
        <f t="shared" si="4"/>
        <v>1.2244897959183674</v>
      </c>
      <c r="O9" s="54">
        <v>13</v>
      </c>
      <c r="P9" s="13">
        <f t="shared" si="5"/>
        <v>5.3061224489795915</v>
      </c>
      <c r="Q9" s="53">
        <v>2</v>
      </c>
      <c r="R9" s="14">
        <f t="shared" si="6"/>
        <v>0.8163265306122449</v>
      </c>
      <c r="S9" s="23">
        <v>0</v>
      </c>
      <c r="T9" s="14">
        <f t="shared" si="7"/>
        <v>0</v>
      </c>
      <c r="U9" s="74"/>
      <c r="V9" s="97">
        <f t="shared" si="9"/>
        <v>245</v>
      </c>
      <c r="X9" s="24"/>
    </row>
    <row r="10" spans="2:24" ht="13.5" customHeight="1">
      <c r="B10" s="3">
        <v>5</v>
      </c>
      <c r="C10" s="4" t="s">
        <v>6</v>
      </c>
      <c r="D10" s="72">
        <f t="shared" si="8"/>
        <v>165</v>
      </c>
      <c r="E10" s="75">
        <v>16</v>
      </c>
      <c r="F10" s="45">
        <f t="shared" si="0"/>
        <v>9.696969696969697</v>
      </c>
      <c r="G10" s="23">
        <v>128</v>
      </c>
      <c r="H10" s="13">
        <f t="shared" si="1"/>
        <v>85.90604026845638</v>
      </c>
      <c r="I10" s="53">
        <v>9</v>
      </c>
      <c r="J10" s="45">
        <f t="shared" si="2"/>
        <v>6.0402684563758395</v>
      </c>
      <c r="K10" s="44">
        <v>5</v>
      </c>
      <c r="L10" s="11">
        <f t="shared" si="3"/>
        <v>3.3557046979865772</v>
      </c>
      <c r="M10" s="12">
        <v>3</v>
      </c>
      <c r="N10" s="45">
        <f t="shared" si="4"/>
        <v>2.013422818791946</v>
      </c>
      <c r="O10" s="54">
        <v>4</v>
      </c>
      <c r="P10" s="13">
        <f t="shared" si="5"/>
        <v>2.684563758389262</v>
      </c>
      <c r="Q10" s="53">
        <v>0</v>
      </c>
      <c r="R10" s="14">
        <f t="shared" si="6"/>
        <v>0</v>
      </c>
      <c r="S10" s="23">
        <v>0</v>
      </c>
      <c r="T10" s="14">
        <f t="shared" si="7"/>
        <v>0</v>
      </c>
      <c r="U10" s="74"/>
      <c r="V10" s="97">
        <f t="shared" si="9"/>
        <v>149</v>
      </c>
      <c r="X10" s="24"/>
    </row>
    <row r="11" spans="2:24" ht="13.5" customHeight="1">
      <c r="B11" s="3">
        <v>6</v>
      </c>
      <c r="C11" s="4" t="s">
        <v>7</v>
      </c>
      <c r="D11" s="72">
        <f t="shared" si="8"/>
        <v>216</v>
      </c>
      <c r="E11" s="75">
        <v>31</v>
      </c>
      <c r="F11" s="45">
        <f t="shared" si="0"/>
        <v>14.351851851851851</v>
      </c>
      <c r="G11" s="23">
        <v>159</v>
      </c>
      <c r="H11" s="13">
        <f t="shared" si="1"/>
        <v>85.94594594594595</v>
      </c>
      <c r="I11" s="53">
        <v>11</v>
      </c>
      <c r="J11" s="45">
        <f t="shared" si="2"/>
        <v>5.9459459459459465</v>
      </c>
      <c r="K11" s="44">
        <v>3</v>
      </c>
      <c r="L11" s="11">
        <f t="shared" si="3"/>
        <v>1.6216216216216217</v>
      </c>
      <c r="M11" s="12">
        <v>0</v>
      </c>
      <c r="N11" s="45">
        <f t="shared" si="4"/>
        <v>0</v>
      </c>
      <c r="O11" s="54">
        <v>12</v>
      </c>
      <c r="P11" s="13">
        <f t="shared" si="5"/>
        <v>6.486486486486487</v>
      </c>
      <c r="Q11" s="53">
        <v>0</v>
      </c>
      <c r="R11" s="14">
        <f t="shared" si="6"/>
        <v>0</v>
      </c>
      <c r="S11" s="23">
        <v>0</v>
      </c>
      <c r="T11" s="14">
        <f t="shared" si="7"/>
        <v>0</v>
      </c>
      <c r="U11" s="74"/>
      <c r="V11" s="97">
        <f t="shared" si="9"/>
        <v>185</v>
      </c>
      <c r="X11" s="24"/>
    </row>
    <row r="12" spans="2:24" ht="13.5" customHeight="1">
      <c r="B12" s="3">
        <v>7</v>
      </c>
      <c r="C12" s="4" t="s">
        <v>8</v>
      </c>
      <c r="D12" s="72">
        <f t="shared" si="8"/>
        <v>203</v>
      </c>
      <c r="E12" s="75">
        <v>30</v>
      </c>
      <c r="F12" s="45">
        <f t="shared" si="0"/>
        <v>14.77832512315271</v>
      </c>
      <c r="G12" s="23">
        <v>151</v>
      </c>
      <c r="H12" s="13">
        <f t="shared" si="1"/>
        <v>87.28323699421965</v>
      </c>
      <c r="I12" s="53">
        <v>9</v>
      </c>
      <c r="J12" s="45">
        <f t="shared" si="2"/>
        <v>5.202312138728324</v>
      </c>
      <c r="K12" s="44">
        <v>3</v>
      </c>
      <c r="L12" s="11">
        <f t="shared" si="3"/>
        <v>1.7341040462427744</v>
      </c>
      <c r="M12" s="12">
        <v>1</v>
      </c>
      <c r="N12" s="45">
        <f t="shared" si="4"/>
        <v>0.5780346820809248</v>
      </c>
      <c r="O12" s="54">
        <v>7</v>
      </c>
      <c r="P12" s="13">
        <f t="shared" si="5"/>
        <v>4.046242774566474</v>
      </c>
      <c r="Q12" s="53">
        <v>2</v>
      </c>
      <c r="R12" s="14">
        <f t="shared" si="6"/>
        <v>1.1560693641618496</v>
      </c>
      <c r="S12" s="23">
        <v>0</v>
      </c>
      <c r="T12" s="14">
        <f t="shared" si="7"/>
        <v>0</v>
      </c>
      <c r="U12" s="74"/>
      <c r="V12" s="97">
        <f t="shared" si="9"/>
        <v>173</v>
      </c>
      <c r="X12" s="24"/>
    </row>
    <row r="13" spans="2:24" ht="13.5" customHeight="1">
      <c r="B13" s="3">
        <v>8</v>
      </c>
      <c r="C13" s="4" t="s">
        <v>9</v>
      </c>
      <c r="D13" s="72">
        <f t="shared" si="8"/>
        <v>181</v>
      </c>
      <c r="E13" s="75">
        <v>8</v>
      </c>
      <c r="F13" s="45">
        <f t="shared" si="0"/>
        <v>4.41988950276243</v>
      </c>
      <c r="G13" s="23">
        <v>140</v>
      </c>
      <c r="H13" s="13">
        <f t="shared" si="1"/>
        <v>80.92485549132948</v>
      </c>
      <c r="I13" s="53">
        <v>14</v>
      </c>
      <c r="J13" s="45">
        <f t="shared" si="2"/>
        <v>8.092485549132949</v>
      </c>
      <c r="K13" s="44">
        <v>1</v>
      </c>
      <c r="L13" s="11">
        <f t="shared" si="3"/>
        <v>0.5780346820809248</v>
      </c>
      <c r="M13" s="12">
        <v>6</v>
      </c>
      <c r="N13" s="45">
        <f t="shared" si="4"/>
        <v>3.4682080924855487</v>
      </c>
      <c r="O13" s="54">
        <v>11</v>
      </c>
      <c r="P13" s="13">
        <f t="shared" si="5"/>
        <v>6.358381502890173</v>
      </c>
      <c r="Q13" s="53">
        <v>1</v>
      </c>
      <c r="R13" s="14">
        <f t="shared" si="6"/>
        <v>0.5780346820809248</v>
      </c>
      <c r="S13" s="23">
        <v>0</v>
      </c>
      <c r="T13" s="14">
        <f t="shared" si="7"/>
        <v>0</v>
      </c>
      <c r="U13" s="74"/>
      <c r="V13" s="97">
        <f t="shared" si="9"/>
        <v>173</v>
      </c>
      <c r="X13" s="24"/>
    </row>
    <row r="14" spans="2:24" ht="13.5" customHeight="1">
      <c r="B14" s="3">
        <v>9</v>
      </c>
      <c r="C14" s="4" t="s">
        <v>10</v>
      </c>
      <c r="D14" s="72">
        <f t="shared" si="8"/>
        <v>363</v>
      </c>
      <c r="E14" s="75">
        <v>74</v>
      </c>
      <c r="F14" s="45">
        <f t="shared" si="0"/>
        <v>20.385674931129476</v>
      </c>
      <c r="G14" s="23">
        <v>232</v>
      </c>
      <c r="H14" s="13">
        <f t="shared" si="1"/>
        <v>80.27681660899654</v>
      </c>
      <c r="I14" s="53">
        <v>25</v>
      </c>
      <c r="J14" s="45">
        <f t="shared" si="2"/>
        <v>8.650519031141869</v>
      </c>
      <c r="K14" s="44">
        <v>6</v>
      </c>
      <c r="L14" s="11">
        <f t="shared" si="3"/>
        <v>2.0761245674740483</v>
      </c>
      <c r="M14" s="12">
        <v>8</v>
      </c>
      <c r="N14" s="45">
        <f t="shared" si="4"/>
        <v>2.768166089965398</v>
      </c>
      <c r="O14" s="54">
        <v>17</v>
      </c>
      <c r="P14" s="13">
        <f t="shared" si="5"/>
        <v>5.88235294117647</v>
      </c>
      <c r="Q14" s="53">
        <v>1</v>
      </c>
      <c r="R14" s="14">
        <f t="shared" si="6"/>
        <v>0.34602076124567477</v>
      </c>
      <c r="S14" s="23">
        <v>0</v>
      </c>
      <c r="T14" s="14">
        <f t="shared" si="7"/>
        <v>0</v>
      </c>
      <c r="U14" s="74"/>
      <c r="V14" s="97">
        <f t="shared" si="9"/>
        <v>289</v>
      </c>
      <c r="X14" s="24"/>
    </row>
    <row r="15" spans="2:24" ht="13.5" customHeight="1">
      <c r="B15" s="3">
        <v>10</v>
      </c>
      <c r="C15" s="4" t="s">
        <v>11</v>
      </c>
      <c r="D15" s="72">
        <f t="shared" si="8"/>
        <v>147</v>
      </c>
      <c r="E15" s="75">
        <v>32</v>
      </c>
      <c r="F15" s="45">
        <f t="shared" si="0"/>
        <v>21.768707482993197</v>
      </c>
      <c r="G15" s="23">
        <v>99</v>
      </c>
      <c r="H15" s="13">
        <f t="shared" si="1"/>
        <v>86.08695652173914</v>
      </c>
      <c r="I15" s="53">
        <v>8</v>
      </c>
      <c r="J15" s="45">
        <f t="shared" si="2"/>
        <v>6.956521739130435</v>
      </c>
      <c r="K15" s="44">
        <v>0</v>
      </c>
      <c r="L15" s="11">
        <f t="shared" si="3"/>
        <v>0</v>
      </c>
      <c r="M15" s="12">
        <v>0</v>
      </c>
      <c r="N15" s="45">
        <f t="shared" si="4"/>
        <v>0</v>
      </c>
      <c r="O15" s="54">
        <v>8</v>
      </c>
      <c r="P15" s="13">
        <f t="shared" si="5"/>
        <v>6.956521739130435</v>
      </c>
      <c r="Q15" s="53">
        <v>0</v>
      </c>
      <c r="R15" s="14">
        <f t="shared" si="6"/>
        <v>0</v>
      </c>
      <c r="S15" s="23">
        <v>0</v>
      </c>
      <c r="T15" s="14">
        <f t="shared" si="7"/>
        <v>0</v>
      </c>
      <c r="U15" s="74"/>
      <c r="V15" s="97">
        <f t="shared" si="9"/>
        <v>115</v>
      </c>
      <c r="X15" s="24"/>
    </row>
    <row r="16" spans="2:24" ht="13.5" customHeight="1">
      <c r="B16" s="3">
        <v>11</v>
      </c>
      <c r="C16" s="4" t="s">
        <v>12</v>
      </c>
      <c r="D16" s="72">
        <f t="shared" si="8"/>
        <v>91</v>
      </c>
      <c r="E16" s="75">
        <v>22</v>
      </c>
      <c r="F16" s="45">
        <f t="shared" si="0"/>
        <v>24.175824175824175</v>
      </c>
      <c r="G16" s="23">
        <v>55</v>
      </c>
      <c r="H16" s="13">
        <f t="shared" si="1"/>
        <v>79.71014492753623</v>
      </c>
      <c r="I16" s="53">
        <v>4</v>
      </c>
      <c r="J16" s="45">
        <f t="shared" si="2"/>
        <v>5.797101449275362</v>
      </c>
      <c r="K16" s="44">
        <v>0</v>
      </c>
      <c r="L16" s="11">
        <f t="shared" si="3"/>
        <v>0</v>
      </c>
      <c r="M16" s="12">
        <v>6</v>
      </c>
      <c r="N16" s="45">
        <f t="shared" si="4"/>
        <v>8.695652173913043</v>
      </c>
      <c r="O16" s="54">
        <v>3</v>
      </c>
      <c r="P16" s="13">
        <f t="shared" si="5"/>
        <v>4.3478260869565215</v>
      </c>
      <c r="Q16" s="53">
        <v>1</v>
      </c>
      <c r="R16" s="14">
        <f t="shared" si="6"/>
        <v>1.4492753623188406</v>
      </c>
      <c r="S16" s="23">
        <v>0</v>
      </c>
      <c r="T16" s="14">
        <f t="shared" si="7"/>
        <v>0</v>
      </c>
      <c r="U16" s="74"/>
      <c r="V16" s="97">
        <f t="shared" si="9"/>
        <v>69</v>
      </c>
      <c r="X16" s="24"/>
    </row>
    <row r="17" spans="1:24" ht="13.5" customHeight="1">
      <c r="A17" s="227"/>
      <c r="B17" s="3">
        <v>12</v>
      </c>
      <c r="C17" s="4" t="s">
        <v>13</v>
      </c>
      <c r="D17" s="72">
        <f t="shared" si="8"/>
        <v>367</v>
      </c>
      <c r="E17" s="75">
        <v>23</v>
      </c>
      <c r="F17" s="45">
        <f t="shared" si="0"/>
        <v>6.267029972752043</v>
      </c>
      <c r="G17" s="23">
        <v>291</v>
      </c>
      <c r="H17" s="13">
        <f t="shared" si="1"/>
        <v>84.59302325581395</v>
      </c>
      <c r="I17" s="53">
        <v>19</v>
      </c>
      <c r="J17" s="45">
        <f t="shared" si="2"/>
        <v>5.523255813953488</v>
      </c>
      <c r="K17" s="44">
        <v>8</v>
      </c>
      <c r="L17" s="11">
        <f t="shared" si="3"/>
        <v>2.3255813953488373</v>
      </c>
      <c r="M17" s="12">
        <v>7</v>
      </c>
      <c r="N17" s="45">
        <f t="shared" si="4"/>
        <v>2.0348837209302326</v>
      </c>
      <c r="O17" s="54">
        <v>19</v>
      </c>
      <c r="P17" s="13">
        <f t="shared" si="5"/>
        <v>5.523255813953488</v>
      </c>
      <c r="Q17" s="53">
        <v>0</v>
      </c>
      <c r="R17" s="14">
        <f t="shared" si="6"/>
        <v>0</v>
      </c>
      <c r="S17" s="23">
        <v>0</v>
      </c>
      <c r="T17" s="14">
        <f t="shared" si="7"/>
        <v>0</v>
      </c>
      <c r="U17" s="74"/>
      <c r="V17" s="97">
        <f t="shared" si="9"/>
        <v>344</v>
      </c>
      <c r="X17" s="24"/>
    </row>
    <row r="18" spans="1:24" ht="13.5" customHeight="1">
      <c r="A18" s="227"/>
      <c r="B18" s="3">
        <v>13</v>
      </c>
      <c r="C18" s="4" t="s">
        <v>14</v>
      </c>
      <c r="D18" s="72">
        <f t="shared" si="8"/>
        <v>185</v>
      </c>
      <c r="E18" s="75">
        <v>45</v>
      </c>
      <c r="F18" s="45">
        <f t="shared" si="0"/>
        <v>24.324324324324326</v>
      </c>
      <c r="G18" s="23">
        <v>127</v>
      </c>
      <c r="H18" s="13">
        <f t="shared" si="1"/>
        <v>90.71428571428571</v>
      </c>
      <c r="I18" s="53">
        <v>7</v>
      </c>
      <c r="J18" s="45">
        <f t="shared" si="2"/>
        <v>5</v>
      </c>
      <c r="K18" s="44">
        <v>1</v>
      </c>
      <c r="L18" s="11">
        <f t="shared" si="3"/>
        <v>0.7142857142857143</v>
      </c>
      <c r="M18" s="12">
        <v>0</v>
      </c>
      <c r="N18" s="45">
        <f t="shared" si="4"/>
        <v>0</v>
      </c>
      <c r="O18" s="54">
        <v>3</v>
      </c>
      <c r="P18" s="13">
        <f t="shared" si="5"/>
        <v>2.142857142857143</v>
      </c>
      <c r="Q18" s="53">
        <v>0</v>
      </c>
      <c r="R18" s="14">
        <f t="shared" si="6"/>
        <v>0</v>
      </c>
      <c r="S18" s="23">
        <v>2</v>
      </c>
      <c r="T18" s="14">
        <f t="shared" si="7"/>
        <v>1.4285714285714286</v>
      </c>
      <c r="U18" s="74"/>
      <c r="V18" s="97">
        <f t="shared" si="9"/>
        <v>140</v>
      </c>
      <c r="X18" s="24"/>
    </row>
    <row r="19" spans="2:24" ht="13.5" customHeight="1">
      <c r="B19" s="3">
        <v>14</v>
      </c>
      <c r="C19" s="4" t="s">
        <v>15</v>
      </c>
      <c r="D19" s="72">
        <f t="shared" si="8"/>
        <v>668</v>
      </c>
      <c r="E19" s="75">
        <v>82</v>
      </c>
      <c r="F19" s="45">
        <f t="shared" si="0"/>
        <v>12.275449101796406</v>
      </c>
      <c r="G19" s="23">
        <v>452</v>
      </c>
      <c r="H19" s="13">
        <f t="shared" si="1"/>
        <v>77.13310580204778</v>
      </c>
      <c r="I19" s="53">
        <v>64</v>
      </c>
      <c r="J19" s="45">
        <f t="shared" si="2"/>
        <v>10.921501706484642</v>
      </c>
      <c r="K19" s="44">
        <v>8</v>
      </c>
      <c r="L19" s="11">
        <f t="shared" si="3"/>
        <v>1.3651877133105803</v>
      </c>
      <c r="M19" s="12">
        <v>10</v>
      </c>
      <c r="N19" s="45">
        <f t="shared" si="4"/>
        <v>1.7064846416382253</v>
      </c>
      <c r="O19" s="54">
        <v>51</v>
      </c>
      <c r="P19" s="13">
        <f t="shared" si="5"/>
        <v>8.70307167235495</v>
      </c>
      <c r="Q19" s="53">
        <v>1</v>
      </c>
      <c r="R19" s="14">
        <f t="shared" si="6"/>
        <v>0.17064846416382254</v>
      </c>
      <c r="S19" s="23">
        <v>0</v>
      </c>
      <c r="T19" s="14">
        <f t="shared" si="7"/>
        <v>0</v>
      </c>
      <c r="U19" s="74"/>
      <c r="V19" s="97">
        <f t="shared" si="9"/>
        <v>586</v>
      </c>
      <c r="X19" s="24"/>
    </row>
    <row r="20" spans="2:24" ht="13.5" customHeight="1">
      <c r="B20" s="3">
        <v>15</v>
      </c>
      <c r="C20" s="4" t="s">
        <v>16</v>
      </c>
      <c r="D20" s="72">
        <f t="shared" si="8"/>
        <v>228</v>
      </c>
      <c r="E20" s="75">
        <v>21</v>
      </c>
      <c r="F20" s="45">
        <f t="shared" si="0"/>
        <v>9.210526315789473</v>
      </c>
      <c r="G20" s="23">
        <v>180</v>
      </c>
      <c r="H20" s="13">
        <f t="shared" si="1"/>
        <v>86.95652173913044</v>
      </c>
      <c r="I20" s="53">
        <v>12</v>
      </c>
      <c r="J20" s="45">
        <f t="shared" si="2"/>
        <v>5.797101449275362</v>
      </c>
      <c r="K20" s="44">
        <v>4</v>
      </c>
      <c r="L20" s="11">
        <f t="shared" si="3"/>
        <v>1.932367149758454</v>
      </c>
      <c r="M20" s="12">
        <v>1</v>
      </c>
      <c r="N20" s="45">
        <f t="shared" si="4"/>
        <v>0.4830917874396135</v>
      </c>
      <c r="O20" s="54">
        <v>10</v>
      </c>
      <c r="P20" s="13">
        <f t="shared" si="5"/>
        <v>4.830917874396135</v>
      </c>
      <c r="Q20" s="53">
        <v>0</v>
      </c>
      <c r="R20" s="14">
        <f t="shared" si="6"/>
        <v>0</v>
      </c>
      <c r="S20" s="23">
        <v>0</v>
      </c>
      <c r="T20" s="14">
        <f t="shared" si="7"/>
        <v>0</v>
      </c>
      <c r="U20" s="74"/>
      <c r="V20" s="97">
        <f t="shared" si="9"/>
        <v>207</v>
      </c>
      <c r="X20" s="24"/>
    </row>
    <row r="21" spans="2:24" ht="13.5" customHeight="1">
      <c r="B21" s="3">
        <v>16</v>
      </c>
      <c r="C21" s="4" t="s">
        <v>17</v>
      </c>
      <c r="D21" s="72">
        <f t="shared" si="8"/>
        <v>112</v>
      </c>
      <c r="E21" s="75">
        <v>8</v>
      </c>
      <c r="F21" s="45">
        <f t="shared" si="0"/>
        <v>7.142857142857142</v>
      </c>
      <c r="G21" s="23">
        <v>96</v>
      </c>
      <c r="H21" s="13">
        <f t="shared" si="1"/>
        <v>92.3076923076923</v>
      </c>
      <c r="I21" s="53">
        <v>6</v>
      </c>
      <c r="J21" s="45">
        <f t="shared" si="2"/>
        <v>5.769230769230769</v>
      </c>
      <c r="K21" s="44">
        <v>0</v>
      </c>
      <c r="L21" s="11">
        <f t="shared" si="3"/>
        <v>0</v>
      </c>
      <c r="M21" s="12">
        <v>0</v>
      </c>
      <c r="N21" s="45">
        <f t="shared" si="4"/>
        <v>0</v>
      </c>
      <c r="O21" s="54">
        <v>2</v>
      </c>
      <c r="P21" s="13">
        <f t="shared" si="5"/>
        <v>1.9230769230769231</v>
      </c>
      <c r="Q21" s="53">
        <v>0</v>
      </c>
      <c r="R21" s="14">
        <f t="shared" si="6"/>
        <v>0</v>
      </c>
      <c r="S21" s="23">
        <v>0</v>
      </c>
      <c r="T21" s="14">
        <f t="shared" si="7"/>
        <v>0</v>
      </c>
      <c r="U21" s="74"/>
      <c r="V21" s="97">
        <f t="shared" si="9"/>
        <v>104</v>
      </c>
      <c r="X21" s="24"/>
    </row>
    <row r="22" spans="2:24" ht="13.5" customHeight="1">
      <c r="B22" s="3">
        <v>17</v>
      </c>
      <c r="C22" s="4" t="s">
        <v>18</v>
      </c>
      <c r="D22" s="72">
        <f t="shared" si="8"/>
        <v>114</v>
      </c>
      <c r="E22" s="75">
        <v>19</v>
      </c>
      <c r="F22" s="45">
        <f t="shared" si="0"/>
        <v>16.666666666666664</v>
      </c>
      <c r="G22" s="23">
        <v>88</v>
      </c>
      <c r="H22" s="13">
        <f t="shared" si="1"/>
        <v>92.63157894736842</v>
      </c>
      <c r="I22" s="53">
        <v>5</v>
      </c>
      <c r="J22" s="45">
        <f t="shared" si="2"/>
        <v>5.263157894736842</v>
      </c>
      <c r="K22" s="44">
        <v>1</v>
      </c>
      <c r="L22" s="11">
        <f t="shared" si="3"/>
        <v>1.0526315789473684</v>
      </c>
      <c r="M22" s="12">
        <v>1</v>
      </c>
      <c r="N22" s="45">
        <f t="shared" si="4"/>
        <v>1.0526315789473684</v>
      </c>
      <c r="O22" s="54">
        <v>0</v>
      </c>
      <c r="P22" s="13">
        <f t="shared" si="5"/>
        <v>0</v>
      </c>
      <c r="Q22" s="53">
        <v>0</v>
      </c>
      <c r="R22" s="14">
        <f t="shared" si="6"/>
        <v>0</v>
      </c>
      <c r="S22" s="23">
        <v>0</v>
      </c>
      <c r="T22" s="14">
        <f t="shared" si="7"/>
        <v>0</v>
      </c>
      <c r="U22" s="74"/>
      <c r="V22" s="97">
        <f t="shared" si="9"/>
        <v>95</v>
      </c>
      <c r="X22" s="24"/>
    </row>
    <row r="23" spans="2:24" ht="13.5" customHeight="1">
      <c r="B23" s="3">
        <v>18</v>
      </c>
      <c r="C23" s="4" t="s">
        <v>19</v>
      </c>
      <c r="D23" s="72">
        <f t="shared" si="8"/>
        <v>119</v>
      </c>
      <c r="E23" s="75">
        <v>19</v>
      </c>
      <c r="F23" s="45">
        <f t="shared" si="0"/>
        <v>15.966386554621847</v>
      </c>
      <c r="G23" s="23">
        <v>76</v>
      </c>
      <c r="H23" s="13">
        <f t="shared" si="1"/>
        <v>76</v>
      </c>
      <c r="I23" s="53">
        <v>15</v>
      </c>
      <c r="J23" s="45">
        <f t="shared" si="2"/>
        <v>15</v>
      </c>
      <c r="K23" s="44">
        <v>0</v>
      </c>
      <c r="L23" s="11">
        <f t="shared" si="3"/>
        <v>0</v>
      </c>
      <c r="M23" s="12">
        <v>0</v>
      </c>
      <c r="N23" s="45">
        <f t="shared" si="4"/>
        <v>0</v>
      </c>
      <c r="O23" s="54">
        <v>9</v>
      </c>
      <c r="P23" s="13">
        <f t="shared" si="5"/>
        <v>9</v>
      </c>
      <c r="Q23" s="53">
        <v>0</v>
      </c>
      <c r="R23" s="14">
        <f t="shared" si="6"/>
        <v>0</v>
      </c>
      <c r="S23" s="23">
        <v>0</v>
      </c>
      <c r="T23" s="14">
        <f t="shared" si="7"/>
        <v>0</v>
      </c>
      <c r="U23" s="74"/>
      <c r="V23" s="97">
        <f t="shared" si="9"/>
        <v>100</v>
      </c>
      <c r="X23" s="24"/>
    </row>
    <row r="24" spans="2:24" ht="13.5" customHeight="1">
      <c r="B24" s="3">
        <v>19</v>
      </c>
      <c r="C24" s="4" t="s">
        <v>20</v>
      </c>
      <c r="D24" s="72">
        <f t="shared" si="8"/>
        <v>264</v>
      </c>
      <c r="E24" s="75">
        <v>39</v>
      </c>
      <c r="F24" s="45">
        <f t="shared" si="0"/>
        <v>14.772727272727273</v>
      </c>
      <c r="G24" s="23">
        <v>202</v>
      </c>
      <c r="H24" s="13">
        <f t="shared" si="1"/>
        <v>89.77777777777777</v>
      </c>
      <c r="I24" s="53">
        <v>5</v>
      </c>
      <c r="J24" s="45">
        <f t="shared" si="2"/>
        <v>2.2222222222222223</v>
      </c>
      <c r="K24" s="44">
        <v>2</v>
      </c>
      <c r="L24" s="11">
        <f t="shared" si="3"/>
        <v>0.8888888888888888</v>
      </c>
      <c r="M24" s="12">
        <v>3</v>
      </c>
      <c r="N24" s="45">
        <f t="shared" si="4"/>
        <v>1.3333333333333335</v>
      </c>
      <c r="O24" s="54">
        <v>13</v>
      </c>
      <c r="P24" s="13">
        <f t="shared" si="5"/>
        <v>5.777777777777778</v>
      </c>
      <c r="Q24" s="53">
        <v>0</v>
      </c>
      <c r="R24" s="14">
        <f t="shared" si="6"/>
        <v>0</v>
      </c>
      <c r="S24" s="23">
        <v>0</v>
      </c>
      <c r="T24" s="14">
        <f t="shared" si="7"/>
        <v>0</v>
      </c>
      <c r="U24" s="74"/>
      <c r="V24" s="97">
        <f t="shared" si="9"/>
        <v>225</v>
      </c>
      <c r="X24" s="24"/>
    </row>
    <row r="25" spans="2:24" ht="13.5" customHeight="1">
      <c r="B25" s="3">
        <v>20</v>
      </c>
      <c r="C25" s="4" t="s">
        <v>21</v>
      </c>
      <c r="D25" s="72">
        <f t="shared" si="8"/>
        <v>137</v>
      </c>
      <c r="E25" s="75">
        <v>33</v>
      </c>
      <c r="F25" s="45">
        <f t="shared" si="0"/>
        <v>24.087591240875913</v>
      </c>
      <c r="G25" s="23">
        <v>88</v>
      </c>
      <c r="H25" s="13">
        <f t="shared" si="1"/>
        <v>84.61538461538461</v>
      </c>
      <c r="I25" s="53">
        <v>6</v>
      </c>
      <c r="J25" s="45">
        <f t="shared" si="2"/>
        <v>5.769230769230769</v>
      </c>
      <c r="K25" s="44">
        <v>4</v>
      </c>
      <c r="L25" s="11">
        <f t="shared" si="3"/>
        <v>3.8461538461538463</v>
      </c>
      <c r="M25" s="12">
        <v>2</v>
      </c>
      <c r="N25" s="45">
        <f t="shared" si="4"/>
        <v>1.9230769230769231</v>
      </c>
      <c r="O25" s="54">
        <v>4</v>
      </c>
      <c r="P25" s="13">
        <f t="shared" si="5"/>
        <v>3.8461538461538463</v>
      </c>
      <c r="Q25" s="53">
        <v>0</v>
      </c>
      <c r="R25" s="14">
        <f t="shared" si="6"/>
        <v>0</v>
      </c>
      <c r="S25" s="23">
        <v>0</v>
      </c>
      <c r="T25" s="14">
        <f t="shared" si="7"/>
        <v>0</v>
      </c>
      <c r="U25" s="74"/>
      <c r="V25" s="97">
        <f t="shared" si="9"/>
        <v>104</v>
      </c>
      <c r="X25" s="24"/>
    </row>
    <row r="26" spans="2:24" ht="13.5" customHeight="1">
      <c r="B26" s="3">
        <v>21</v>
      </c>
      <c r="C26" s="4" t="s">
        <v>22</v>
      </c>
      <c r="D26" s="72">
        <f t="shared" si="8"/>
        <v>188</v>
      </c>
      <c r="E26" s="75">
        <v>8</v>
      </c>
      <c r="F26" s="45">
        <f t="shared" si="0"/>
        <v>4.25531914893617</v>
      </c>
      <c r="G26" s="23">
        <v>139</v>
      </c>
      <c r="H26" s="13">
        <f t="shared" si="1"/>
        <v>77.22222222222223</v>
      </c>
      <c r="I26" s="53">
        <v>24</v>
      </c>
      <c r="J26" s="45">
        <f t="shared" si="2"/>
        <v>13.333333333333334</v>
      </c>
      <c r="K26" s="44">
        <v>3</v>
      </c>
      <c r="L26" s="11">
        <f t="shared" si="3"/>
        <v>1.6666666666666667</v>
      </c>
      <c r="M26" s="12">
        <v>7</v>
      </c>
      <c r="N26" s="45">
        <f t="shared" si="4"/>
        <v>3.888888888888889</v>
      </c>
      <c r="O26" s="54">
        <v>7</v>
      </c>
      <c r="P26" s="13">
        <f t="shared" si="5"/>
        <v>3.888888888888889</v>
      </c>
      <c r="Q26" s="53">
        <v>0</v>
      </c>
      <c r="R26" s="14">
        <f t="shared" si="6"/>
        <v>0</v>
      </c>
      <c r="S26" s="23">
        <v>0</v>
      </c>
      <c r="T26" s="14">
        <f t="shared" si="7"/>
        <v>0</v>
      </c>
      <c r="U26" s="74"/>
      <c r="V26" s="97">
        <f t="shared" si="9"/>
        <v>180</v>
      </c>
      <c r="X26" s="24"/>
    </row>
    <row r="27" spans="2:24" ht="13.5" customHeight="1">
      <c r="B27" s="3">
        <v>22</v>
      </c>
      <c r="C27" s="4" t="s">
        <v>23</v>
      </c>
      <c r="D27" s="72">
        <f t="shared" si="8"/>
        <v>101</v>
      </c>
      <c r="E27" s="75">
        <v>11</v>
      </c>
      <c r="F27" s="45">
        <f t="shared" si="0"/>
        <v>10.891089108910892</v>
      </c>
      <c r="G27" s="23">
        <v>76</v>
      </c>
      <c r="H27" s="13">
        <f t="shared" si="1"/>
        <v>84.44444444444444</v>
      </c>
      <c r="I27" s="53">
        <v>6</v>
      </c>
      <c r="J27" s="45">
        <f t="shared" si="2"/>
        <v>6.666666666666667</v>
      </c>
      <c r="K27" s="44">
        <v>2</v>
      </c>
      <c r="L27" s="11">
        <f t="shared" si="3"/>
        <v>2.2222222222222223</v>
      </c>
      <c r="M27" s="12">
        <v>3</v>
      </c>
      <c r="N27" s="45">
        <f t="shared" si="4"/>
        <v>3.3333333333333335</v>
      </c>
      <c r="O27" s="54">
        <v>3</v>
      </c>
      <c r="P27" s="13">
        <f t="shared" si="5"/>
        <v>3.3333333333333335</v>
      </c>
      <c r="Q27" s="53">
        <v>0</v>
      </c>
      <c r="R27" s="14">
        <f t="shared" si="6"/>
        <v>0</v>
      </c>
      <c r="S27" s="23">
        <v>0</v>
      </c>
      <c r="T27" s="14">
        <f t="shared" si="7"/>
        <v>0</v>
      </c>
      <c r="U27" s="74"/>
      <c r="V27" s="97">
        <f t="shared" si="9"/>
        <v>90</v>
      </c>
      <c r="X27" s="24"/>
    </row>
    <row r="28" spans="2:24" ht="13.5" customHeight="1">
      <c r="B28" s="3">
        <v>23</v>
      </c>
      <c r="C28" s="4" t="s">
        <v>24</v>
      </c>
      <c r="D28" s="72">
        <f t="shared" si="8"/>
        <v>62</v>
      </c>
      <c r="E28" s="75">
        <v>5</v>
      </c>
      <c r="F28" s="45">
        <f t="shared" si="0"/>
        <v>8.064516129032258</v>
      </c>
      <c r="G28" s="23">
        <v>45</v>
      </c>
      <c r="H28" s="13">
        <f t="shared" si="1"/>
        <v>78.94736842105263</v>
      </c>
      <c r="I28" s="53">
        <v>5</v>
      </c>
      <c r="J28" s="45">
        <f t="shared" si="2"/>
        <v>8.771929824561402</v>
      </c>
      <c r="K28" s="44">
        <v>1</v>
      </c>
      <c r="L28" s="11">
        <f t="shared" si="3"/>
        <v>1.7543859649122806</v>
      </c>
      <c r="M28" s="12">
        <v>0</v>
      </c>
      <c r="N28" s="45">
        <f t="shared" si="4"/>
        <v>0</v>
      </c>
      <c r="O28" s="54">
        <v>3</v>
      </c>
      <c r="P28" s="13">
        <f t="shared" si="5"/>
        <v>5.263157894736842</v>
      </c>
      <c r="Q28" s="53">
        <v>3</v>
      </c>
      <c r="R28" s="14">
        <f t="shared" si="6"/>
        <v>5.263157894736842</v>
      </c>
      <c r="S28" s="23">
        <v>0</v>
      </c>
      <c r="T28" s="14">
        <f t="shared" si="7"/>
        <v>0</v>
      </c>
      <c r="U28" s="74"/>
      <c r="V28" s="97">
        <f t="shared" si="9"/>
        <v>57</v>
      </c>
      <c r="X28" s="24"/>
    </row>
    <row r="29" spans="2:24" ht="13.5" customHeight="1">
      <c r="B29" s="3">
        <v>24</v>
      </c>
      <c r="C29" s="5" t="s">
        <v>25</v>
      </c>
      <c r="D29" s="72">
        <f t="shared" si="8"/>
        <v>164</v>
      </c>
      <c r="E29" s="75">
        <v>23</v>
      </c>
      <c r="F29" s="45">
        <f t="shared" si="0"/>
        <v>14.02439024390244</v>
      </c>
      <c r="G29" s="23">
        <v>119</v>
      </c>
      <c r="H29" s="13">
        <f t="shared" si="1"/>
        <v>84.39716312056737</v>
      </c>
      <c r="I29" s="53">
        <v>8</v>
      </c>
      <c r="J29" s="45">
        <f t="shared" si="2"/>
        <v>5.673758865248227</v>
      </c>
      <c r="K29" s="44">
        <v>3</v>
      </c>
      <c r="L29" s="11">
        <f t="shared" si="3"/>
        <v>2.127659574468085</v>
      </c>
      <c r="M29" s="12">
        <v>4</v>
      </c>
      <c r="N29" s="45">
        <f t="shared" si="4"/>
        <v>2.8368794326241136</v>
      </c>
      <c r="O29" s="54">
        <v>7</v>
      </c>
      <c r="P29" s="13">
        <f t="shared" si="5"/>
        <v>4.964539007092199</v>
      </c>
      <c r="Q29" s="53">
        <v>0</v>
      </c>
      <c r="R29" s="14">
        <f t="shared" si="6"/>
        <v>0</v>
      </c>
      <c r="S29" s="23">
        <v>0</v>
      </c>
      <c r="T29" s="14">
        <f t="shared" si="7"/>
        <v>0</v>
      </c>
      <c r="U29" s="74"/>
      <c r="V29" s="97">
        <f t="shared" si="9"/>
        <v>141</v>
      </c>
      <c r="X29" s="24"/>
    </row>
    <row r="30" spans="2:24" ht="13.5" customHeight="1">
      <c r="B30" s="3">
        <v>25</v>
      </c>
      <c r="C30" s="5" t="s">
        <v>26</v>
      </c>
      <c r="D30" s="72">
        <f t="shared" si="8"/>
        <v>294</v>
      </c>
      <c r="E30" s="75">
        <v>33</v>
      </c>
      <c r="F30" s="64">
        <f t="shared" si="0"/>
        <v>11.224489795918368</v>
      </c>
      <c r="G30" s="23">
        <v>225</v>
      </c>
      <c r="H30" s="93">
        <f t="shared" si="1"/>
        <v>86.20689655172413</v>
      </c>
      <c r="I30" s="53">
        <v>20</v>
      </c>
      <c r="J30" s="45">
        <f t="shared" si="2"/>
        <v>7.662835249042145</v>
      </c>
      <c r="K30" s="44">
        <v>2</v>
      </c>
      <c r="L30" s="11">
        <f t="shared" si="3"/>
        <v>0.7662835249042145</v>
      </c>
      <c r="M30" s="12">
        <v>4</v>
      </c>
      <c r="N30" s="45">
        <f t="shared" si="4"/>
        <v>1.532567049808429</v>
      </c>
      <c r="O30" s="54">
        <v>10</v>
      </c>
      <c r="P30" s="13">
        <f t="shared" si="5"/>
        <v>3.8314176245210727</v>
      </c>
      <c r="Q30" s="53">
        <v>0</v>
      </c>
      <c r="R30" s="14">
        <f t="shared" si="6"/>
        <v>0</v>
      </c>
      <c r="S30" s="23">
        <v>0</v>
      </c>
      <c r="T30" s="14">
        <f t="shared" si="7"/>
        <v>0</v>
      </c>
      <c r="U30" s="74"/>
      <c r="V30" s="97">
        <f t="shared" si="9"/>
        <v>261</v>
      </c>
      <c r="X30" s="24"/>
    </row>
    <row r="31" spans="2:24" ht="13.5" customHeight="1">
      <c r="B31" s="3">
        <v>26</v>
      </c>
      <c r="C31" s="130" t="s">
        <v>61</v>
      </c>
      <c r="D31" s="81">
        <f t="shared" si="8"/>
        <v>164</v>
      </c>
      <c r="E31" s="75">
        <v>23</v>
      </c>
      <c r="F31" s="64">
        <f t="shared" si="0"/>
        <v>14.02439024390244</v>
      </c>
      <c r="G31" s="23">
        <v>111</v>
      </c>
      <c r="H31" s="93">
        <f t="shared" si="1"/>
        <v>78.72340425531915</v>
      </c>
      <c r="I31" s="53">
        <v>3</v>
      </c>
      <c r="J31" s="45">
        <f t="shared" si="2"/>
        <v>2.127659574468085</v>
      </c>
      <c r="K31" s="44">
        <v>1</v>
      </c>
      <c r="L31" s="11">
        <f t="shared" si="3"/>
        <v>0.7092198581560284</v>
      </c>
      <c r="M31" s="12">
        <v>5</v>
      </c>
      <c r="N31" s="45">
        <f t="shared" si="4"/>
        <v>3.546099290780142</v>
      </c>
      <c r="O31" s="54">
        <v>15</v>
      </c>
      <c r="P31" s="13">
        <f t="shared" si="5"/>
        <v>10.638297872340425</v>
      </c>
      <c r="Q31" s="53">
        <v>6</v>
      </c>
      <c r="R31" s="14">
        <f t="shared" si="6"/>
        <v>4.25531914893617</v>
      </c>
      <c r="S31" s="23">
        <v>0</v>
      </c>
      <c r="T31" s="14">
        <f t="shared" si="7"/>
        <v>0</v>
      </c>
      <c r="U31" s="74"/>
      <c r="V31" s="98">
        <f t="shared" si="9"/>
        <v>141</v>
      </c>
      <c r="X31" s="24"/>
    </row>
    <row r="32" spans="2:24" ht="13.5" customHeight="1" thickBot="1">
      <c r="B32" s="133">
        <v>27</v>
      </c>
      <c r="C32" s="134" t="s">
        <v>28</v>
      </c>
      <c r="D32" s="100">
        <f t="shared" si="8"/>
        <v>63</v>
      </c>
      <c r="E32" s="175">
        <v>6</v>
      </c>
      <c r="F32" s="176">
        <f t="shared" si="0"/>
        <v>9.523809523809524</v>
      </c>
      <c r="G32" s="114">
        <v>47</v>
      </c>
      <c r="H32" s="177">
        <f t="shared" si="1"/>
        <v>82.45614035087719</v>
      </c>
      <c r="I32" s="116">
        <v>1</v>
      </c>
      <c r="J32" s="113">
        <f t="shared" si="2"/>
        <v>1.7543859649122806</v>
      </c>
      <c r="K32" s="117">
        <v>0</v>
      </c>
      <c r="L32" s="118">
        <f t="shared" si="3"/>
        <v>0</v>
      </c>
      <c r="M32" s="119">
        <v>0</v>
      </c>
      <c r="N32" s="113">
        <f t="shared" si="4"/>
        <v>0</v>
      </c>
      <c r="O32" s="120">
        <v>9</v>
      </c>
      <c r="P32" s="115">
        <f t="shared" si="5"/>
        <v>15.789473684210526</v>
      </c>
      <c r="Q32" s="116">
        <v>0</v>
      </c>
      <c r="R32" s="121">
        <f t="shared" si="6"/>
        <v>0</v>
      </c>
      <c r="S32" s="114">
        <v>0</v>
      </c>
      <c r="T32" s="121">
        <f t="shared" si="7"/>
        <v>0</v>
      </c>
      <c r="U32" s="74"/>
      <c r="V32" s="101">
        <f t="shared" si="9"/>
        <v>57</v>
      </c>
      <c r="X32" s="24"/>
    </row>
    <row r="33" spans="2:24" ht="13.5" customHeight="1" thickBot="1">
      <c r="B33" s="232" t="s">
        <v>62</v>
      </c>
      <c r="C33" s="233"/>
      <c r="D33" s="58">
        <f>SUM(D6:D30)</f>
        <v>5532</v>
      </c>
      <c r="E33" s="80">
        <f aca="true" t="shared" si="10" ref="E33:S33">SUM(E6:E30)</f>
        <v>712</v>
      </c>
      <c r="F33" s="178">
        <f t="shared" si="0"/>
        <v>12.8705712219812</v>
      </c>
      <c r="G33" s="80">
        <f t="shared" si="10"/>
        <v>4041</v>
      </c>
      <c r="H33" s="57">
        <f t="shared" si="1"/>
        <v>83.83817427385893</v>
      </c>
      <c r="I33" s="80">
        <f t="shared" si="10"/>
        <v>356</v>
      </c>
      <c r="J33" s="178">
        <f t="shared" si="2"/>
        <v>7.385892116182573</v>
      </c>
      <c r="K33" s="80">
        <f t="shared" si="10"/>
        <v>76</v>
      </c>
      <c r="L33" s="99">
        <f t="shared" si="3"/>
        <v>1.5767634854771784</v>
      </c>
      <c r="M33" s="79">
        <f t="shared" si="10"/>
        <v>84</v>
      </c>
      <c r="N33" s="178">
        <f t="shared" si="4"/>
        <v>1.7427385892116183</v>
      </c>
      <c r="O33" s="80">
        <f t="shared" si="10"/>
        <v>248</v>
      </c>
      <c r="P33" s="57">
        <f t="shared" si="5"/>
        <v>5.145228215767634</v>
      </c>
      <c r="Q33" s="80">
        <f t="shared" si="10"/>
        <v>13</v>
      </c>
      <c r="R33" s="78">
        <f t="shared" si="6"/>
        <v>0.2697095435684647</v>
      </c>
      <c r="S33" s="80">
        <f t="shared" si="10"/>
        <v>2</v>
      </c>
      <c r="T33" s="78">
        <f t="shared" si="7"/>
        <v>0.04149377593360996</v>
      </c>
      <c r="U33" s="179"/>
      <c r="V33" s="76">
        <f>SUM(V6:V30)</f>
        <v>4820</v>
      </c>
      <c r="X33" s="24"/>
    </row>
    <row r="34" spans="2:24" ht="13.5" customHeight="1" thickBot="1">
      <c r="B34" s="279" t="s">
        <v>64</v>
      </c>
      <c r="C34" s="280"/>
      <c r="D34" s="58">
        <f>SUM(D6:D32)</f>
        <v>5759</v>
      </c>
      <c r="E34" s="80">
        <f aca="true" t="shared" si="11" ref="E34:S34">SUM(E6:E32)</f>
        <v>741</v>
      </c>
      <c r="F34" s="178">
        <f t="shared" si="0"/>
        <v>12.866817155756207</v>
      </c>
      <c r="G34" s="80">
        <f t="shared" si="11"/>
        <v>4199</v>
      </c>
      <c r="H34" s="57">
        <f t="shared" si="1"/>
        <v>83.67875647668393</v>
      </c>
      <c r="I34" s="80">
        <f t="shared" si="11"/>
        <v>360</v>
      </c>
      <c r="J34" s="178">
        <f t="shared" si="2"/>
        <v>7.174172977281786</v>
      </c>
      <c r="K34" s="80">
        <f t="shared" si="11"/>
        <v>77</v>
      </c>
      <c r="L34" s="99">
        <f t="shared" si="3"/>
        <v>1.534475886807493</v>
      </c>
      <c r="M34" s="79">
        <f t="shared" si="11"/>
        <v>89</v>
      </c>
      <c r="N34" s="178">
        <f t="shared" si="4"/>
        <v>1.7736149860502193</v>
      </c>
      <c r="O34" s="80">
        <f t="shared" si="11"/>
        <v>272</v>
      </c>
      <c r="P34" s="57">
        <f t="shared" si="5"/>
        <v>5.420486249501794</v>
      </c>
      <c r="Q34" s="80">
        <f t="shared" si="11"/>
        <v>19</v>
      </c>
      <c r="R34" s="78">
        <f t="shared" si="6"/>
        <v>0.37863690713431647</v>
      </c>
      <c r="S34" s="80">
        <f t="shared" si="11"/>
        <v>2</v>
      </c>
      <c r="T34" s="78">
        <f t="shared" si="7"/>
        <v>0.03985651654045436</v>
      </c>
      <c r="U34" s="74"/>
      <c r="V34" s="76">
        <f>SUM(V6:V32)</f>
        <v>5018</v>
      </c>
      <c r="X34" s="24"/>
    </row>
    <row r="35" spans="2:21" ht="18" customHeight="1">
      <c r="B35" s="231" t="s">
        <v>39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  <row r="36" ht="12.75">
      <c r="B36" s="38"/>
    </row>
  </sheetData>
  <sheetProtection/>
  <mergeCells count="20">
    <mergeCell ref="A17:A18"/>
    <mergeCell ref="B2:T2"/>
    <mergeCell ref="B3:B5"/>
    <mergeCell ref="C3:C5"/>
    <mergeCell ref="K3:N3"/>
    <mergeCell ref="I3:J4"/>
    <mergeCell ref="O3:P4"/>
    <mergeCell ref="B35:U35"/>
    <mergeCell ref="B33:C33"/>
    <mergeCell ref="B34:C34"/>
    <mergeCell ref="V3:V5"/>
    <mergeCell ref="M4:N4"/>
    <mergeCell ref="K4:L4"/>
    <mergeCell ref="R1:T1"/>
    <mergeCell ref="D3:F3"/>
    <mergeCell ref="D4:D5"/>
    <mergeCell ref="E4:F4"/>
    <mergeCell ref="Q3:R4"/>
    <mergeCell ref="S3:T4"/>
    <mergeCell ref="G3:H4"/>
  </mergeCells>
  <printOptions/>
  <pageMargins left="0.56" right="0.4" top="0.18" bottom="0.25" header="0.17" footer="0.1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Z38"/>
  <sheetViews>
    <sheetView zoomScale="80" zoomScaleNormal="80" zoomScalePageLayoutView="0" workbookViewId="0" topLeftCell="A1">
      <selection activeCell="B2" sqref="B2:V2"/>
    </sheetView>
  </sheetViews>
  <sheetFormatPr defaultColWidth="9.140625" defaultRowHeight="12.75"/>
  <cols>
    <col min="1" max="1" width="3.8515625" style="0" customWidth="1"/>
    <col min="2" max="2" width="5.00390625" style="0" customWidth="1"/>
    <col min="3" max="3" width="24.28125" style="0" customWidth="1"/>
    <col min="4" max="4" width="10.7109375" style="0" customWidth="1"/>
    <col min="5" max="22" width="6.8515625" style="0" customWidth="1"/>
    <col min="23" max="23" width="4.8515625" style="0" customWidth="1"/>
    <col min="24" max="24" width="9.421875" style="0" customWidth="1"/>
    <col min="25" max="25" width="5.8515625" style="0" customWidth="1"/>
    <col min="26" max="26" width="9.28125" style="0" customWidth="1"/>
  </cols>
  <sheetData>
    <row r="1" spans="20:22" ht="13.5" customHeight="1">
      <c r="T1" s="264" t="s">
        <v>50</v>
      </c>
      <c r="U1" s="264"/>
      <c r="V1" s="264"/>
    </row>
    <row r="2" spans="2:22" ht="18.75" customHeight="1" thickBot="1">
      <c r="B2" s="296" t="s">
        <v>80</v>
      </c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</row>
    <row r="3" spans="2:24" ht="29.25" customHeight="1" thickBot="1">
      <c r="B3" s="253" t="s">
        <v>0</v>
      </c>
      <c r="C3" s="256" t="s">
        <v>27</v>
      </c>
      <c r="D3" s="289" t="s">
        <v>56</v>
      </c>
      <c r="E3" s="290"/>
      <c r="F3" s="290"/>
      <c r="G3" s="253" t="s">
        <v>30</v>
      </c>
      <c r="H3" s="265"/>
      <c r="I3" s="265"/>
      <c r="J3" s="256"/>
      <c r="K3" s="242" t="s">
        <v>31</v>
      </c>
      <c r="L3" s="235"/>
      <c r="M3" s="253" t="s">
        <v>32</v>
      </c>
      <c r="N3" s="265"/>
      <c r="O3" s="265"/>
      <c r="P3" s="256"/>
      <c r="Q3" s="242" t="s">
        <v>33</v>
      </c>
      <c r="R3" s="235"/>
      <c r="S3" s="242" t="s">
        <v>34</v>
      </c>
      <c r="T3" s="240"/>
      <c r="U3" s="234" t="s">
        <v>35</v>
      </c>
      <c r="V3" s="235"/>
      <c r="X3" s="291" t="s">
        <v>59</v>
      </c>
    </row>
    <row r="4" spans="2:24" ht="12.75">
      <c r="B4" s="254"/>
      <c r="C4" s="257"/>
      <c r="D4" s="293" t="s">
        <v>55</v>
      </c>
      <c r="E4" s="234" t="s">
        <v>58</v>
      </c>
      <c r="F4" s="240"/>
      <c r="G4" s="234" t="s">
        <v>36</v>
      </c>
      <c r="H4" s="238"/>
      <c r="I4" s="238" t="s">
        <v>37</v>
      </c>
      <c r="J4" s="235"/>
      <c r="K4" s="243"/>
      <c r="L4" s="237"/>
      <c r="M4" s="234" t="s">
        <v>53</v>
      </c>
      <c r="N4" s="238"/>
      <c r="O4" s="238" t="s">
        <v>54</v>
      </c>
      <c r="P4" s="235"/>
      <c r="Q4" s="243"/>
      <c r="R4" s="237"/>
      <c r="S4" s="243"/>
      <c r="T4" s="241"/>
      <c r="U4" s="236"/>
      <c r="V4" s="237"/>
      <c r="X4" s="292"/>
    </row>
    <row r="5" spans="2:24" ht="12.75">
      <c r="B5" s="254"/>
      <c r="C5" s="257"/>
      <c r="D5" s="294"/>
      <c r="E5" s="236"/>
      <c r="F5" s="241"/>
      <c r="G5" s="236"/>
      <c r="H5" s="239"/>
      <c r="I5" s="239"/>
      <c r="J5" s="237"/>
      <c r="K5" s="243"/>
      <c r="L5" s="237"/>
      <c r="M5" s="236"/>
      <c r="N5" s="239"/>
      <c r="O5" s="239"/>
      <c r="P5" s="237"/>
      <c r="Q5" s="243"/>
      <c r="R5" s="237"/>
      <c r="S5" s="243"/>
      <c r="T5" s="241"/>
      <c r="U5" s="236"/>
      <c r="V5" s="237"/>
      <c r="X5" s="292"/>
    </row>
    <row r="6" spans="2:24" ht="12.75" customHeight="1">
      <c r="B6" s="254"/>
      <c r="C6" s="257"/>
      <c r="D6" s="294"/>
      <c r="E6" s="236"/>
      <c r="F6" s="241"/>
      <c r="G6" s="236"/>
      <c r="H6" s="239"/>
      <c r="I6" s="239"/>
      <c r="J6" s="237"/>
      <c r="K6" s="243"/>
      <c r="L6" s="237"/>
      <c r="M6" s="236"/>
      <c r="N6" s="239"/>
      <c r="O6" s="239"/>
      <c r="P6" s="237"/>
      <c r="Q6" s="243"/>
      <c r="R6" s="237"/>
      <c r="S6" s="243"/>
      <c r="T6" s="241"/>
      <c r="U6" s="236"/>
      <c r="V6" s="237"/>
      <c r="X6" s="292"/>
    </row>
    <row r="7" spans="2:24" ht="13.5" thickBot="1">
      <c r="B7" s="255"/>
      <c r="C7" s="258"/>
      <c r="D7" s="295"/>
      <c r="E7" s="40" t="s">
        <v>38</v>
      </c>
      <c r="F7" s="41" t="s">
        <v>29</v>
      </c>
      <c r="G7" s="40" t="s">
        <v>38</v>
      </c>
      <c r="H7" s="36" t="s">
        <v>29</v>
      </c>
      <c r="I7" s="36" t="s">
        <v>38</v>
      </c>
      <c r="J7" s="37" t="s">
        <v>29</v>
      </c>
      <c r="K7" s="35" t="s">
        <v>38</v>
      </c>
      <c r="L7" s="37" t="s">
        <v>29</v>
      </c>
      <c r="M7" s="40" t="s">
        <v>38</v>
      </c>
      <c r="N7" s="36" t="s">
        <v>29</v>
      </c>
      <c r="O7" s="36" t="s">
        <v>38</v>
      </c>
      <c r="P7" s="37" t="s">
        <v>29</v>
      </c>
      <c r="Q7" s="35" t="s">
        <v>38</v>
      </c>
      <c r="R7" s="37" t="s">
        <v>29</v>
      </c>
      <c r="S7" s="35" t="s">
        <v>38</v>
      </c>
      <c r="T7" s="41" t="s">
        <v>29</v>
      </c>
      <c r="U7" s="40" t="s">
        <v>38</v>
      </c>
      <c r="V7" s="37" t="s">
        <v>29</v>
      </c>
      <c r="X7" s="292"/>
    </row>
    <row r="8" spans="2:26" ht="15.75">
      <c r="B8" s="2">
        <v>1</v>
      </c>
      <c r="C8" s="26" t="s">
        <v>2</v>
      </c>
      <c r="D8" s="109">
        <f>E8+G8+I8+K8+M8+O8+Q8+S8+U8</f>
        <v>37</v>
      </c>
      <c r="E8" s="42">
        <v>23</v>
      </c>
      <c r="F8" s="83">
        <f aca="true" t="shared" si="0" ref="F8:F36">E8/D8*100</f>
        <v>62.16216216216216</v>
      </c>
      <c r="G8" s="15">
        <v>4</v>
      </c>
      <c r="H8" s="16">
        <f aca="true" t="shared" si="1" ref="H8:H36">G8/X8*100</f>
        <v>28.57142857142857</v>
      </c>
      <c r="I8" s="52">
        <v>6</v>
      </c>
      <c r="J8" s="18">
        <f aca="true" t="shared" si="2" ref="J8:J36">I8/X8*100</f>
        <v>42.857142857142854</v>
      </c>
      <c r="K8" s="51">
        <v>2</v>
      </c>
      <c r="L8" s="43">
        <f aca="true" t="shared" si="3" ref="L8:L36">K8/X8*100</f>
        <v>14.285714285714285</v>
      </c>
      <c r="M8" s="42">
        <v>1</v>
      </c>
      <c r="N8" s="17">
        <f aca="true" t="shared" si="4" ref="N8:N36">M8/X8*100</f>
        <v>7.142857142857142</v>
      </c>
      <c r="O8" s="56">
        <v>0</v>
      </c>
      <c r="P8" s="43">
        <f aca="true" t="shared" si="5" ref="P8:P36">O8/X8*100</f>
        <v>0</v>
      </c>
      <c r="Q8" s="42">
        <v>1</v>
      </c>
      <c r="R8" s="18">
        <f aca="true" t="shared" si="6" ref="R8:R36">Q8/X8*100</f>
        <v>7.142857142857142</v>
      </c>
      <c r="S8" s="87">
        <v>0</v>
      </c>
      <c r="T8" s="30">
        <f aca="true" t="shared" si="7" ref="T8:T36">S8/X8*100</f>
        <v>0</v>
      </c>
      <c r="U8" s="51">
        <v>0</v>
      </c>
      <c r="V8" s="18">
        <f aca="true" t="shared" si="8" ref="V8:V36">U8/X8*100</f>
        <v>0</v>
      </c>
      <c r="X8" s="72">
        <f>D8-E8</f>
        <v>14</v>
      </c>
      <c r="Z8" s="24"/>
    </row>
    <row r="9" spans="2:26" ht="15.75">
      <c r="B9" s="3">
        <v>2</v>
      </c>
      <c r="C9" s="26" t="s">
        <v>3</v>
      </c>
      <c r="D9" s="110">
        <f aca="true" t="shared" si="9" ref="D9:D34">E9+G9+I9+K9+M9+O9+Q9+S9+U9</f>
        <v>45</v>
      </c>
      <c r="E9" s="62">
        <v>24</v>
      </c>
      <c r="F9" s="91">
        <f t="shared" si="0"/>
        <v>53.333333333333336</v>
      </c>
      <c r="G9" s="3">
        <v>8</v>
      </c>
      <c r="H9" s="65">
        <f t="shared" si="1"/>
        <v>38.095238095238095</v>
      </c>
      <c r="I9" s="66">
        <v>8</v>
      </c>
      <c r="J9" s="60">
        <f t="shared" si="2"/>
        <v>38.095238095238095</v>
      </c>
      <c r="K9" s="59">
        <v>0</v>
      </c>
      <c r="L9" s="64">
        <f t="shared" si="3"/>
        <v>0</v>
      </c>
      <c r="M9" s="62">
        <v>2</v>
      </c>
      <c r="N9" s="90">
        <f t="shared" si="4"/>
        <v>9.523809523809524</v>
      </c>
      <c r="O9" s="69">
        <v>0</v>
      </c>
      <c r="P9" s="64">
        <f t="shared" si="5"/>
        <v>0</v>
      </c>
      <c r="Q9" s="62">
        <v>3</v>
      </c>
      <c r="R9" s="60">
        <f t="shared" si="6"/>
        <v>14.285714285714285</v>
      </c>
      <c r="S9" s="92">
        <v>0</v>
      </c>
      <c r="T9" s="93">
        <f t="shared" si="7"/>
        <v>0</v>
      </c>
      <c r="U9" s="59">
        <v>0</v>
      </c>
      <c r="V9" s="60">
        <f t="shared" si="8"/>
        <v>0</v>
      </c>
      <c r="X9" s="72">
        <f aca="true" t="shared" si="10" ref="X9:X34">D9-E9</f>
        <v>21</v>
      </c>
      <c r="Z9" s="24"/>
    </row>
    <row r="10" spans="2:26" ht="15.75">
      <c r="B10" s="3">
        <v>3</v>
      </c>
      <c r="C10" s="26" t="s">
        <v>4</v>
      </c>
      <c r="D10" s="110">
        <f t="shared" si="9"/>
        <v>109</v>
      </c>
      <c r="E10" s="62">
        <v>68</v>
      </c>
      <c r="F10" s="91">
        <f t="shared" si="0"/>
        <v>62.38532110091744</v>
      </c>
      <c r="G10" s="3">
        <v>13</v>
      </c>
      <c r="H10" s="65">
        <f t="shared" si="1"/>
        <v>31.70731707317073</v>
      </c>
      <c r="I10" s="66">
        <v>4</v>
      </c>
      <c r="J10" s="60">
        <f t="shared" si="2"/>
        <v>9.75609756097561</v>
      </c>
      <c r="K10" s="59">
        <v>8</v>
      </c>
      <c r="L10" s="64">
        <f t="shared" si="3"/>
        <v>19.51219512195122</v>
      </c>
      <c r="M10" s="62">
        <v>10</v>
      </c>
      <c r="N10" s="90">
        <f t="shared" si="4"/>
        <v>24.390243902439025</v>
      </c>
      <c r="O10" s="69">
        <v>0</v>
      </c>
      <c r="P10" s="64">
        <f t="shared" si="5"/>
        <v>0</v>
      </c>
      <c r="Q10" s="62">
        <v>6</v>
      </c>
      <c r="R10" s="60">
        <f t="shared" si="6"/>
        <v>14.634146341463413</v>
      </c>
      <c r="S10" s="92">
        <v>0</v>
      </c>
      <c r="T10" s="93">
        <f t="shared" si="7"/>
        <v>0</v>
      </c>
      <c r="U10" s="59">
        <v>0</v>
      </c>
      <c r="V10" s="60">
        <f t="shared" si="8"/>
        <v>0</v>
      </c>
      <c r="X10" s="72">
        <f t="shared" si="10"/>
        <v>41</v>
      </c>
      <c r="Z10" s="24"/>
    </row>
    <row r="11" spans="2:26" ht="15.75">
      <c r="B11" s="3">
        <v>4</v>
      </c>
      <c r="C11" s="26" t="s">
        <v>5</v>
      </c>
      <c r="D11" s="110">
        <f t="shared" si="9"/>
        <v>60</v>
      </c>
      <c r="E11" s="62">
        <v>42</v>
      </c>
      <c r="F11" s="91">
        <f t="shared" si="0"/>
        <v>70</v>
      </c>
      <c r="G11" s="3">
        <v>10</v>
      </c>
      <c r="H11" s="65">
        <f t="shared" si="1"/>
        <v>55.55555555555556</v>
      </c>
      <c r="I11" s="66">
        <v>0</v>
      </c>
      <c r="J11" s="60">
        <f t="shared" si="2"/>
        <v>0</v>
      </c>
      <c r="K11" s="59">
        <v>4</v>
      </c>
      <c r="L11" s="64">
        <f t="shared" si="3"/>
        <v>22.22222222222222</v>
      </c>
      <c r="M11" s="62">
        <v>2</v>
      </c>
      <c r="N11" s="90">
        <f t="shared" si="4"/>
        <v>11.11111111111111</v>
      </c>
      <c r="O11" s="69">
        <v>0</v>
      </c>
      <c r="P11" s="64">
        <f t="shared" si="5"/>
        <v>0</v>
      </c>
      <c r="Q11" s="62">
        <v>2</v>
      </c>
      <c r="R11" s="60">
        <f t="shared" si="6"/>
        <v>11.11111111111111</v>
      </c>
      <c r="S11" s="92">
        <v>0</v>
      </c>
      <c r="T11" s="93">
        <f t="shared" si="7"/>
        <v>0</v>
      </c>
      <c r="U11" s="59">
        <v>0</v>
      </c>
      <c r="V11" s="60">
        <f t="shared" si="8"/>
        <v>0</v>
      </c>
      <c r="X11" s="72">
        <f t="shared" si="10"/>
        <v>18</v>
      </c>
      <c r="Z11" s="24"/>
    </row>
    <row r="12" spans="2:26" ht="15.75">
      <c r="B12" s="3">
        <v>5</v>
      </c>
      <c r="C12" s="26" t="s">
        <v>6</v>
      </c>
      <c r="D12" s="110">
        <f t="shared" si="9"/>
        <v>42</v>
      </c>
      <c r="E12" s="62">
        <v>22</v>
      </c>
      <c r="F12" s="91">
        <f t="shared" si="0"/>
        <v>52.38095238095239</v>
      </c>
      <c r="G12" s="3">
        <v>11</v>
      </c>
      <c r="H12" s="65">
        <f t="shared" si="1"/>
        <v>55.00000000000001</v>
      </c>
      <c r="I12" s="66">
        <v>1</v>
      </c>
      <c r="J12" s="60">
        <f t="shared" si="2"/>
        <v>5</v>
      </c>
      <c r="K12" s="59">
        <v>4</v>
      </c>
      <c r="L12" s="64">
        <f t="shared" si="3"/>
        <v>20</v>
      </c>
      <c r="M12" s="62">
        <v>2</v>
      </c>
      <c r="N12" s="90">
        <f t="shared" si="4"/>
        <v>10</v>
      </c>
      <c r="O12" s="69">
        <v>0</v>
      </c>
      <c r="P12" s="64">
        <f t="shared" si="5"/>
        <v>0</v>
      </c>
      <c r="Q12" s="62">
        <v>2</v>
      </c>
      <c r="R12" s="60">
        <f t="shared" si="6"/>
        <v>10</v>
      </c>
      <c r="S12" s="92">
        <v>0</v>
      </c>
      <c r="T12" s="93">
        <f t="shared" si="7"/>
        <v>0</v>
      </c>
      <c r="U12" s="59">
        <v>0</v>
      </c>
      <c r="V12" s="60">
        <f t="shared" si="8"/>
        <v>0</v>
      </c>
      <c r="X12" s="72">
        <f t="shared" si="10"/>
        <v>20</v>
      </c>
      <c r="Z12" s="24"/>
    </row>
    <row r="13" spans="2:26" ht="15.75">
      <c r="B13" s="3">
        <v>6</v>
      </c>
      <c r="C13" s="26" t="s">
        <v>7</v>
      </c>
      <c r="D13" s="110">
        <f t="shared" si="9"/>
        <v>39</v>
      </c>
      <c r="E13" s="62">
        <v>21</v>
      </c>
      <c r="F13" s="91">
        <f t="shared" si="0"/>
        <v>53.84615384615385</v>
      </c>
      <c r="G13" s="3">
        <v>8</v>
      </c>
      <c r="H13" s="65">
        <f t="shared" si="1"/>
        <v>44.44444444444444</v>
      </c>
      <c r="I13" s="66">
        <v>0</v>
      </c>
      <c r="J13" s="60">
        <f t="shared" si="2"/>
        <v>0</v>
      </c>
      <c r="K13" s="59">
        <v>1</v>
      </c>
      <c r="L13" s="64">
        <f t="shared" si="3"/>
        <v>5.555555555555555</v>
      </c>
      <c r="M13" s="62">
        <v>1</v>
      </c>
      <c r="N13" s="90">
        <f t="shared" si="4"/>
        <v>5.555555555555555</v>
      </c>
      <c r="O13" s="69">
        <v>0</v>
      </c>
      <c r="P13" s="64">
        <f t="shared" si="5"/>
        <v>0</v>
      </c>
      <c r="Q13" s="62">
        <v>8</v>
      </c>
      <c r="R13" s="60">
        <f t="shared" si="6"/>
        <v>44.44444444444444</v>
      </c>
      <c r="S13" s="92">
        <v>0</v>
      </c>
      <c r="T13" s="93">
        <f t="shared" si="7"/>
        <v>0</v>
      </c>
      <c r="U13" s="59">
        <v>0</v>
      </c>
      <c r="V13" s="60">
        <f t="shared" si="8"/>
        <v>0</v>
      </c>
      <c r="X13" s="72">
        <f t="shared" si="10"/>
        <v>18</v>
      </c>
      <c r="Z13" s="24"/>
    </row>
    <row r="14" spans="2:26" ht="15.75">
      <c r="B14" s="3">
        <v>7</v>
      </c>
      <c r="C14" s="26" t="s">
        <v>8</v>
      </c>
      <c r="D14" s="110">
        <f t="shared" si="9"/>
        <v>63</v>
      </c>
      <c r="E14" s="62">
        <v>47</v>
      </c>
      <c r="F14" s="91">
        <f t="shared" si="0"/>
        <v>74.60317460317461</v>
      </c>
      <c r="G14" s="3">
        <v>8</v>
      </c>
      <c r="H14" s="65">
        <f t="shared" si="1"/>
        <v>50</v>
      </c>
      <c r="I14" s="66">
        <v>1</v>
      </c>
      <c r="J14" s="60">
        <f t="shared" si="2"/>
        <v>6.25</v>
      </c>
      <c r="K14" s="59">
        <v>2</v>
      </c>
      <c r="L14" s="64">
        <f t="shared" si="3"/>
        <v>12.5</v>
      </c>
      <c r="M14" s="62">
        <v>4</v>
      </c>
      <c r="N14" s="90">
        <f t="shared" si="4"/>
        <v>25</v>
      </c>
      <c r="O14" s="69">
        <v>0</v>
      </c>
      <c r="P14" s="64">
        <f t="shared" si="5"/>
        <v>0</v>
      </c>
      <c r="Q14" s="62">
        <v>1</v>
      </c>
      <c r="R14" s="60">
        <f t="shared" si="6"/>
        <v>6.25</v>
      </c>
      <c r="S14" s="92">
        <v>0</v>
      </c>
      <c r="T14" s="93">
        <f t="shared" si="7"/>
        <v>0</v>
      </c>
      <c r="U14" s="59">
        <v>0</v>
      </c>
      <c r="V14" s="60">
        <f t="shared" si="8"/>
        <v>0</v>
      </c>
      <c r="X14" s="72">
        <f t="shared" si="10"/>
        <v>16</v>
      </c>
      <c r="Z14" s="24"/>
    </row>
    <row r="15" spans="2:26" ht="15.75">
      <c r="B15" s="3">
        <v>8</v>
      </c>
      <c r="C15" s="26" t="s">
        <v>9</v>
      </c>
      <c r="D15" s="110">
        <f t="shared" si="9"/>
        <v>54</v>
      </c>
      <c r="E15" s="62">
        <v>22</v>
      </c>
      <c r="F15" s="91">
        <f t="shared" si="0"/>
        <v>40.74074074074074</v>
      </c>
      <c r="G15" s="3">
        <v>13</v>
      </c>
      <c r="H15" s="65">
        <f t="shared" si="1"/>
        <v>40.625</v>
      </c>
      <c r="I15" s="66">
        <v>1</v>
      </c>
      <c r="J15" s="60">
        <f t="shared" si="2"/>
        <v>3.125</v>
      </c>
      <c r="K15" s="59">
        <v>4</v>
      </c>
      <c r="L15" s="64">
        <f t="shared" si="3"/>
        <v>12.5</v>
      </c>
      <c r="M15" s="62">
        <v>5</v>
      </c>
      <c r="N15" s="90">
        <f t="shared" si="4"/>
        <v>15.625</v>
      </c>
      <c r="O15" s="69">
        <v>8</v>
      </c>
      <c r="P15" s="64">
        <f t="shared" si="5"/>
        <v>25</v>
      </c>
      <c r="Q15" s="62">
        <v>1</v>
      </c>
      <c r="R15" s="60">
        <f t="shared" si="6"/>
        <v>3.125</v>
      </c>
      <c r="S15" s="92">
        <v>0</v>
      </c>
      <c r="T15" s="93">
        <f t="shared" si="7"/>
        <v>0</v>
      </c>
      <c r="U15" s="59">
        <v>0</v>
      </c>
      <c r="V15" s="60">
        <f t="shared" si="8"/>
        <v>0</v>
      </c>
      <c r="X15" s="72">
        <f t="shared" si="10"/>
        <v>32</v>
      </c>
      <c r="Z15" s="24"/>
    </row>
    <row r="16" spans="2:26" ht="15.75">
      <c r="B16" s="3">
        <v>9</v>
      </c>
      <c r="C16" s="26" t="s">
        <v>10</v>
      </c>
      <c r="D16" s="110">
        <f t="shared" si="9"/>
        <v>47</v>
      </c>
      <c r="E16" s="62">
        <v>28</v>
      </c>
      <c r="F16" s="91">
        <f t="shared" si="0"/>
        <v>59.57446808510638</v>
      </c>
      <c r="G16" s="3">
        <v>8</v>
      </c>
      <c r="H16" s="65">
        <f t="shared" si="1"/>
        <v>42.10526315789473</v>
      </c>
      <c r="I16" s="66">
        <v>5</v>
      </c>
      <c r="J16" s="60">
        <f t="shared" si="2"/>
        <v>26.31578947368421</v>
      </c>
      <c r="K16" s="59">
        <v>4</v>
      </c>
      <c r="L16" s="64">
        <f t="shared" si="3"/>
        <v>21.052631578947366</v>
      </c>
      <c r="M16" s="62">
        <v>2</v>
      </c>
      <c r="N16" s="90">
        <f t="shared" si="4"/>
        <v>10.526315789473683</v>
      </c>
      <c r="O16" s="69">
        <v>0</v>
      </c>
      <c r="P16" s="64">
        <f t="shared" si="5"/>
        <v>0</v>
      </c>
      <c r="Q16" s="62">
        <v>0</v>
      </c>
      <c r="R16" s="60">
        <f t="shared" si="6"/>
        <v>0</v>
      </c>
      <c r="S16" s="92">
        <v>0</v>
      </c>
      <c r="T16" s="93">
        <f t="shared" si="7"/>
        <v>0</v>
      </c>
      <c r="U16" s="59">
        <v>0</v>
      </c>
      <c r="V16" s="60">
        <f t="shared" si="8"/>
        <v>0</v>
      </c>
      <c r="X16" s="72">
        <f t="shared" si="10"/>
        <v>19</v>
      </c>
      <c r="Z16" s="24"/>
    </row>
    <row r="17" spans="2:26" ht="15.75">
      <c r="B17" s="3">
        <v>10</v>
      </c>
      <c r="C17" s="26" t="s">
        <v>11</v>
      </c>
      <c r="D17" s="110">
        <f t="shared" si="9"/>
        <v>16</v>
      </c>
      <c r="E17" s="62">
        <v>12</v>
      </c>
      <c r="F17" s="91">
        <f t="shared" si="0"/>
        <v>75</v>
      </c>
      <c r="G17" s="3">
        <v>1</v>
      </c>
      <c r="H17" s="65">
        <f t="shared" si="1"/>
        <v>25</v>
      </c>
      <c r="I17" s="66">
        <v>2</v>
      </c>
      <c r="J17" s="60">
        <f t="shared" si="2"/>
        <v>50</v>
      </c>
      <c r="K17" s="59">
        <v>1</v>
      </c>
      <c r="L17" s="64">
        <f t="shared" si="3"/>
        <v>25</v>
      </c>
      <c r="M17" s="62">
        <v>0</v>
      </c>
      <c r="N17" s="90">
        <f t="shared" si="4"/>
        <v>0</v>
      </c>
      <c r="O17" s="69">
        <v>0</v>
      </c>
      <c r="P17" s="64">
        <f t="shared" si="5"/>
        <v>0</v>
      </c>
      <c r="Q17" s="62">
        <v>0</v>
      </c>
      <c r="R17" s="60">
        <f t="shared" si="6"/>
        <v>0</v>
      </c>
      <c r="S17" s="92">
        <v>0</v>
      </c>
      <c r="T17" s="93">
        <f t="shared" si="7"/>
        <v>0</v>
      </c>
      <c r="U17" s="59">
        <v>0</v>
      </c>
      <c r="V17" s="60">
        <f t="shared" si="8"/>
        <v>0</v>
      </c>
      <c r="X17" s="72">
        <f t="shared" si="10"/>
        <v>4</v>
      </c>
      <c r="Z17" s="24"/>
    </row>
    <row r="18" spans="2:26" ht="15.75">
      <c r="B18" s="3">
        <v>11</v>
      </c>
      <c r="C18" s="26" t="s">
        <v>12</v>
      </c>
      <c r="D18" s="110">
        <f t="shared" si="9"/>
        <v>25</v>
      </c>
      <c r="E18" s="62">
        <v>18</v>
      </c>
      <c r="F18" s="91">
        <f t="shared" si="0"/>
        <v>72</v>
      </c>
      <c r="G18" s="3">
        <v>0</v>
      </c>
      <c r="H18" s="65">
        <f t="shared" si="1"/>
        <v>0</v>
      </c>
      <c r="I18" s="66">
        <v>2</v>
      </c>
      <c r="J18" s="60">
        <f t="shared" si="2"/>
        <v>28.57142857142857</v>
      </c>
      <c r="K18" s="59">
        <v>1</v>
      </c>
      <c r="L18" s="64">
        <f t="shared" si="3"/>
        <v>14.285714285714285</v>
      </c>
      <c r="M18" s="62">
        <v>4</v>
      </c>
      <c r="N18" s="90">
        <f t="shared" si="4"/>
        <v>57.14285714285714</v>
      </c>
      <c r="O18" s="69">
        <v>0</v>
      </c>
      <c r="P18" s="64">
        <f t="shared" si="5"/>
        <v>0</v>
      </c>
      <c r="Q18" s="62">
        <v>0</v>
      </c>
      <c r="R18" s="60">
        <f t="shared" si="6"/>
        <v>0</v>
      </c>
      <c r="S18" s="92">
        <v>0</v>
      </c>
      <c r="T18" s="93">
        <f t="shared" si="7"/>
        <v>0</v>
      </c>
      <c r="U18" s="59">
        <v>0</v>
      </c>
      <c r="V18" s="60">
        <f t="shared" si="8"/>
        <v>0</v>
      </c>
      <c r="X18" s="72">
        <f t="shared" si="10"/>
        <v>7</v>
      </c>
      <c r="Z18" s="24"/>
    </row>
    <row r="19" spans="2:26" ht="15.75">
      <c r="B19" s="3">
        <v>12</v>
      </c>
      <c r="C19" s="26" t="s">
        <v>13</v>
      </c>
      <c r="D19" s="110">
        <f t="shared" si="9"/>
        <v>108</v>
      </c>
      <c r="E19" s="62">
        <v>46</v>
      </c>
      <c r="F19" s="91">
        <f t="shared" si="0"/>
        <v>42.592592592592595</v>
      </c>
      <c r="G19" s="3">
        <v>33</v>
      </c>
      <c r="H19" s="65">
        <f t="shared" si="1"/>
        <v>53.2258064516129</v>
      </c>
      <c r="I19" s="66">
        <v>6</v>
      </c>
      <c r="J19" s="60">
        <f t="shared" si="2"/>
        <v>9.67741935483871</v>
      </c>
      <c r="K19" s="59">
        <v>13</v>
      </c>
      <c r="L19" s="64">
        <f t="shared" si="3"/>
        <v>20.967741935483872</v>
      </c>
      <c r="M19" s="62">
        <v>5</v>
      </c>
      <c r="N19" s="90">
        <f t="shared" si="4"/>
        <v>8.064516129032258</v>
      </c>
      <c r="O19" s="69">
        <v>2</v>
      </c>
      <c r="P19" s="64">
        <f t="shared" si="5"/>
        <v>3.225806451612903</v>
      </c>
      <c r="Q19" s="62">
        <v>3</v>
      </c>
      <c r="R19" s="60">
        <f t="shared" si="6"/>
        <v>4.838709677419355</v>
      </c>
      <c r="S19" s="92">
        <v>0</v>
      </c>
      <c r="T19" s="93">
        <f t="shared" si="7"/>
        <v>0</v>
      </c>
      <c r="U19" s="59">
        <v>0</v>
      </c>
      <c r="V19" s="60">
        <f t="shared" si="8"/>
        <v>0</v>
      </c>
      <c r="X19" s="72">
        <f t="shared" si="10"/>
        <v>62</v>
      </c>
      <c r="Z19" s="24"/>
    </row>
    <row r="20" spans="2:26" ht="15.75">
      <c r="B20" s="3">
        <v>13</v>
      </c>
      <c r="C20" s="26" t="s">
        <v>14</v>
      </c>
      <c r="D20" s="110">
        <f t="shared" si="9"/>
        <v>32</v>
      </c>
      <c r="E20" s="62">
        <v>22</v>
      </c>
      <c r="F20" s="91">
        <f t="shared" si="0"/>
        <v>68.75</v>
      </c>
      <c r="G20" s="3">
        <v>4</v>
      </c>
      <c r="H20" s="65">
        <f t="shared" si="1"/>
        <v>40</v>
      </c>
      <c r="I20" s="66">
        <v>3</v>
      </c>
      <c r="J20" s="60">
        <f t="shared" si="2"/>
        <v>30</v>
      </c>
      <c r="K20" s="59">
        <v>3</v>
      </c>
      <c r="L20" s="64">
        <f t="shared" si="3"/>
        <v>30</v>
      </c>
      <c r="M20" s="62">
        <v>0</v>
      </c>
      <c r="N20" s="90">
        <f t="shared" si="4"/>
        <v>0</v>
      </c>
      <c r="O20" s="69">
        <v>0</v>
      </c>
      <c r="P20" s="64">
        <f t="shared" si="5"/>
        <v>0</v>
      </c>
      <c r="Q20" s="62">
        <v>0</v>
      </c>
      <c r="R20" s="60">
        <f t="shared" si="6"/>
        <v>0</v>
      </c>
      <c r="S20" s="92">
        <v>0</v>
      </c>
      <c r="T20" s="93">
        <f t="shared" si="7"/>
        <v>0</v>
      </c>
      <c r="U20" s="59">
        <v>0</v>
      </c>
      <c r="V20" s="60">
        <f t="shared" si="8"/>
        <v>0</v>
      </c>
      <c r="X20" s="72">
        <f t="shared" si="10"/>
        <v>10</v>
      </c>
      <c r="Z20" s="24"/>
    </row>
    <row r="21" spans="2:26" ht="15.75">
      <c r="B21" s="3">
        <v>14</v>
      </c>
      <c r="C21" s="26" t="s">
        <v>15</v>
      </c>
      <c r="D21" s="110">
        <f t="shared" si="9"/>
        <v>100</v>
      </c>
      <c r="E21" s="62">
        <v>49</v>
      </c>
      <c r="F21" s="91">
        <f t="shared" si="0"/>
        <v>49</v>
      </c>
      <c r="G21" s="3">
        <v>21</v>
      </c>
      <c r="H21" s="65">
        <f t="shared" si="1"/>
        <v>41.17647058823529</v>
      </c>
      <c r="I21" s="66">
        <v>0</v>
      </c>
      <c r="J21" s="60">
        <f t="shared" si="2"/>
        <v>0</v>
      </c>
      <c r="K21" s="59">
        <v>15</v>
      </c>
      <c r="L21" s="64">
        <f t="shared" si="3"/>
        <v>29.411764705882355</v>
      </c>
      <c r="M21" s="62">
        <v>3</v>
      </c>
      <c r="N21" s="90">
        <f t="shared" si="4"/>
        <v>5.88235294117647</v>
      </c>
      <c r="O21" s="69">
        <v>1</v>
      </c>
      <c r="P21" s="64">
        <f t="shared" si="5"/>
        <v>1.9607843137254901</v>
      </c>
      <c r="Q21" s="62">
        <v>11</v>
      </c>
      <c r="R21" s="60">
        <f t="shared" si="6"/>
        <v>21.568627450980394</v>
      </c>
      <c r="S21" s="92">
        <v>0</v>
      </c>
      <c r="T21" s="93">
        <f t="shared" si="7"/>
        <v>0</v>
      </c>
      <c r="U21" s="59">
        <v>0</v>
      </c>
      <c r="V21" s="60">
        <f t="shared" si="8"/>
        <v>0</v>
      </c>
      <c r="X21" s="72">
        <f t="shared" si="10"/>
        <v>51</v>
      </c>
      <c r="Z21" s="24"/>
    </row>
    <row r="22" spans="2:26" ht="15.75">
      <c r="B22" s="3">
        <v>15</v>
      </c>
      <c r="C22" s="26" t="s">
        <v>16</v>
      </c>
      <c r="D22" s="110">
        <f t="shared" si="9"/>
        <v>44</v>
      </c>
      <c r="E22" s="62">
        <v>29</v>
      </c>
      <c r="F22" s="91">
        <f t="shared" si="0"/>
        <v>65.9090909090909</v>
      </c>
      <c r="G22" s="3">
        <v>5</v>
      </c>
      <c r="H22" s="65">
        <f t="shared" si="1"/>
        <v>33.33333333333333</v>
      </c>
      <c r="I22" s="66">
        <v>0</v>
      </c>
      <c r="J22" s="60">
        <f t="shared" si="2"/>
        <v>0</v>
      </c>
      <c r="K22" s="59">
        <v>3</v>
      </c>
      <c r="L22" s="64">
        <f t="shared" si="3"/>
        <v>20</v>
      </c>
      <c r="M22" s="62">
        <v>4</v>
      </c>
      <c r="N22" s="90">
        <f t="shared" si="4"/>
        <v>26.666666666666668</v>
      </c>
      <c r="O22" s="69">
        <v>1</v>
      </c>
      <c r="P22" s="64">
        <f t="shared" si="5"/>
        <v>6.666666666666667</v>
      </c>
      <c r="Q22" s="62">
        <v>2</v>
      </c>
      <c r="R22" s="60">
        <f t="shared" si="6"/>
        <v>13.333333333333334</v>
      </c>
      <c r="S22" s="92">
        <v>0</v>
      </c>
      <c r="T22" s="93">
        <f t="shared" si="7"/>
        <v>0</v>
      </c>
      <c r="U22" s="59">
        <v>0</v>
      </c>
      <c r="V22" s="60">
        <f t="shared" si="8"/>
        <v>0</v>
      </c>
      <c r="X22" s="72">
        <f t="shared" si="10"/>
        <v>15</v>
      </c>
      <c r="Z22" s="24"/>
    </row>
    <row r="23" spans="2:26" ht="15.75">
      <c r="B23" s="3">
        <v>16</v>
      </c>
      <c r="C23" s="26" t="s">
        <v>17</v>
      </c>
      <c r="D23" s="110">
        <f t="shared" si="9"/>
        <v>44</v>
      </c>
      <c r="E23" s="62">
        <v>16</v>
      </c>
      <c r="F23" s="91">
        <f t="shared" si="0"/>
        <v>36.36363636363637</v>
      </c>
      <c r="G23" s="3">
        <v>10</v>
      </c>
      <c r="H23" s="65">
        <f t="shared" si="1"/>
        <v>35.714285714285715</v>
      </c>
      <c r="I23" s="66">
        <v>10</v>
      </c>
      <c r="J23" s="60">
        <f t="shared" si="2"/>
        <v>35.714285714285715</v>
      </c>
      <c r="K23" s="59">
        <v>4</v>
      </c>
      <c r="L23" s="64">
        <f t="shared" si="3"/>
        <v>14.285714285714285</v>
      </c>
      <c r="M23" s="62">
        <v>3</v>
      </c>
      <c r="N23" s="90">
        <f t="shared" si="4"/>
        <v>10.714285714285714</v>
      </c>
      <c r="O23" s="69">
        <v>0</v>
      </c>
      <c r="P23" s="64">
        <f t="shared" si="5"/>
        <v>0</v>
      </c>
      <c r="Q23" s="62">
        <v>1</v>
      </c>
      <c r="R23" s="60">
        <f t="shared" si="6"/>
        <v>3.571428571428571</v>
      </c>
      <c r="S23" s="92">
        <v>0</v>
      </c>
      <c r="T23" s="93">
        <f t="shared" si="7"/>
        <v>0</v>
      </c>
      <c r="U23" s="59">
        <v>0</v>
      </c>
      <c r="V23" s="60">
        <f t="shared" si="8"/>
        <v>0</v>
      </c>
      <c r="X23" s="72">
        <f t="shared" si="10"/>
        <v>28</v>
      </c>
      <c r="Z23" s="24"/>
    </row>
    <row r="24" spans="2:26" ht="15.75">
      <c r="B24" s="3">
        <v>17</v>
      </c>
      <c r="C24" s="26" t="s">
        <v>18</v>
      </c>
      <c r="D24" s="110">
        <f t="shared" si="9"/>
        <v>58</v>
      </c>
      <c r="E24" s="62">
        <v>31</v>
      </c>
      <c r="F24" s="91">
        <f t="shared" si="0"/>
        <v>53.44827586206896</v>
      </c>
      <c r="G24" s="3">
        <v>4</v>
      </c>
      <c r="H24" s="65">
        <f t="shared" si="1"/>
        <v>14.814814814814813</v>
      </c>
      <c r="I24" s="66">
        <v>10</v>
      </c>
      <c r="J24" s="60">
        <f t="shared" si="2"/>
        <v>37.03703703703704</v>
      </c>
      <c r="K24" s="59">
        <v>4</v>
      </c>
      <c r="L24" s="64">
        <f t="shared" si="3"/>
        <v>14.814814814814813</v>
      </c>
      <c r="M24" s="62">
        <v>8</v>
      </c>
      <c r="N24" s="90">
        <f t="shared" si="4"/>
        <v>29.629629629629626</v>
      </c>
      <c r="O24" s="69">
        <v>0</v>
      </c>
      <c r="P24" s="64">
        <f t="shared" si="5"/>
        <v>0</v>
      </c>
      <c r="Q24" s="62">
        <v>1</v>
      </c>
      <c r="R24" s="60">
        <f t="shared" si="6"/>
        <v>3.7037037037037033</v>
      </c>
      <c r="S24" s="92">
        <v>0</v>
      </c>
      <c r="T24" s="93">
        <f t="shared" si="7"/>
        <v>0</v>
      </c>
      <c r="U24" s="59">
        <v>0</v>
      </c>
      <c r="V24" s="60">
        <f t="shared" si="8"/>
        <v>0</v>
      </c>
      <c r="X24" s="72">
        <f t="shared" si="10"/>
        <v>27</v>
      </c>
      <c r="Z24" s="24"/>
    </row>
    <row r="25" spans="2:26" ht="15.75">
      <c r="B25" s="3">
        <v>18</v>
      </c>
      <c r="C25" s="26" t="s">
        <v>19</v>
      </c>
      <c r="D25" s="110">
        <f t="shared" si="9"/>
        <v>29</v>
      </c>
      <c r="E25" s="62">
        <v>13</v>
      </c>
      <c r="F25" s="91">
        <f t="shared" si="0"/>
        <v>44.827586206896555</v>
      </c>
      <c r="G25" s="3">
        <v>3</v>
      </c>
      <c r="H25" s="65">
        <f t="shared" si="1"/>
        <v>18.75</v>
      </c>
      <c r="I25" s="66">
        <v>6</v>
      </c>
      <c r="J25" s="60">
        <f t="shared" si="2"/>
        <v>37.5</v>
      </c>
      <c r="K25" s="59">
        <v>3</v>
      </c>
      <c r="L25" s="64">
        <f t="shared" si="3"/>
        <v>18.75</v>
      </c>
      <c r="M25" s="62">
        <v>1</v>
      </c>
      <c r="N25" s="90">
        <f t="shared" si="4"/>
        <v>6.25</v>
      </c>
      <c r="O25" s="69">
        <v>0</v>
      </c>
      <c r="P25" s="64">
        <f t="shared" si="5"/>
        <v>0</v>
      </c>
      <c r="Q25" s="62">
        <v>3</v>
      </c>
      <c r="R25" s="60">
        <f t="shared" si="6"/>
        <v>18.75</v>
      </c>
      <c r="S25" s="92">
        <v>0</v>
      </c>
      <c r="T25" s="93">
        <f t="shared" si="7"/>
        <v>0</v>
      </c>
      <c r="U25" s="59">
        <v>0</v>
      </c>
      <c r="V25" s="60">
        <f t="shared" si="8"/>
        <v>0</v>
      </c>
      <c r="X25" s="72">
        <f t="shared" si="10"/>
        <v>16</v>
      </c>
      <c r="Z25" s="24"/>
    </row>
    <row r="26" spans="2:26" ht="15.75">
      <c r="B26" s="3">
        <v>19</v>
      </c>
      <c r="C26" s="26" t="s">
        <v>20</v>
      </c>
      <c r="D26" s="110">
        <f t="shared" si="9"/>
        <v>60</v>
      </c>
      <c r="E26" s="62">
        <v>37</v>
      </c>
      <c r="F26" s="91">
        <f t="shared" si="0"/>
        <v>61.66666666666667</v>
      </c>
      <c r="G26" s="3">
        <v>16</v>
      </c>
      <c r="H26" s="65">
        <f t="shared" si="1"/>
        <v>69.56521739130434</v>
      </c>
      <c r="I26" s="66">
        <v>2</v>
      </c>
      <c r="J26" s="60">
        <f t="shared" si="2"/>
        <v>8.695652173913043</v>
      </c>
      <c r="K26" s="59">
        <v>2</v>
      </c>
      <c r="L26" s="64">
        <f t="shared" si="3"/>
        <v>8.695652173913043</v>
      </c>
      <c r="M26" s="62">
        <v>2</v>
      </c>
      <c r="N26" s="90">
        <f t="shared" si="4"/>
        <v>8.695652173913043</v>
      </c>
      <c r="O26" s="69">
        <v>1</v>
      </c>
      <c r="P26" s="64">
        <f t="shared" si="5"/>
        <v>4.3478260869565215</v>
      </c>
      <c r="Q26" s="62">
        <v>0</v>
      </c>
      <c r="R26" s="60">
        <f t="shared" si="6"/>
        <v>0</v>
      </c>
      <c r="S26" s="92">
        <v>0</v>
      </c>
      <c r="T26" s="93">
        <f t="shared" si="7"/>
        <v>0</v>
      </c>
      <c r="U26" s="59">
        <v>0</v>
      </c>
      <c r="V26" s="60">
        <f t="shared" si="8"/>
        <v>0</v>
      </c>
      <c r="X26" s="72">
        <f t="shared" si="10"/>
        <v>23</v>
      </c>
      <c r="Z26" s="24"/>
    </row>
    <row r="27" spans="2:26" ht="15.75">
      <c r="B27" s="3">
        <v>20</v>
      </c>
      <c r="C27" s="26" t="s">
        <v>21</v>
      </c>
      <c r="D27" s="110">
        <f t="shared" si="9"/>
        <v>57</v>
      </c>
      <c r="E27" s="62">
        <v>35</v>
      </c>
      <c r="F27" s="91">
        <f t="shared" si="0"/>
        <v>61.40350877192983</v>
      </c>
      <c r="G27" s="3">
        <v>8</v>
      </c>
      <c r="H27" s="65">
        <f t="shared" si="1"/>
        <v>36.36363636363637</v>
      </c>
      <c r="I27" s="66">
        <v>4</v>
      </c>
      <c r="J27" s="60">
        <f t="shared" si="2"/>
        <v>18.181818181818183</v>
      </c>
      <c r="K27" s="59">
        <v>2</v>
      </c>
      <c r="L27" s="64">
        <f t="shared" si="3"/>
        <v>9.090909090909092</v>
      </c>
      <c r="M27" s="62">
        <v>5</v>
      </c>
      <c r="N27" s="90">
        <f t="shared" si="4"/>
        <v>22.727272727272727</v>
      </c>
      <c r="O27" s="69">
        <v>0</v>
      </c>
      <c r="P27" s="64">
        <f t="shared" si="5"/>
        <v>0</v>
      </c>
      <c r="Q27" s="62">
        <v>3</v>
      </c>
      <c r="R27" s="60">
        <f t="shared" si="6"/>
        <v>13.636363636363635</v>
      </c>
      <c r="S27" s="92">
        <v>0</v>
      </c>
      <c r="T27" s="93">
        <f t="shared" si="7"/>
        <v>0</v>
      </c>
      <c r="U27" s="59">
        <v>0</v>
      </c>
      <c r="V27" s="60">
        <f t="shared" si="8"/>
        <v>0</v>
      </c>
      <c r="X27" s="72">
        <f t="shared" si="10"/>
        <v>22</v>
      </c>
      <c r="Z27" s="24"/>
    </row>
    <row r="28" spans="2:26" ht="15.75">
      <c r="B28" s="3">
        <v>21</v>
      </c>
      <c r="C28" s="26" t="s">
        <v>22</v>
      </c>
      <c r="D28" s="110">
        <f t="shared" si="9"/>
        <v>30</v>
      </c>
      <c r="E28" s="62">
        <v>10</v>
      </c>
      <c r="F28" s="91">
        <f t="shared" si="0"/>
        <v>33.33333333333333</v>
      </c>
      <c r="G28" s="3">
        <v>5</v>
      </c>
      <c r="H28" s="65">
        <f t="shared" si="1"/>
        <v>25</v>
      </c>
      <c r="I28" s="66">
        <v>0</v>
      </c>
      <c r="J28" s="60">
        <f t="shared" si="2"/>
        <v>0</v>
      </c>
      <c r="K28" s="59">
        <v>2</v>
      </c>
      <c r="L28" s="64">
        <f t="shared" si="3"/>
        <v>10</v>
      </c>
      <c r="M28" s="62">
        <v>1</v>
      </c>
      <c r="N28" s="90">
        <f t="shared" si="4"/>
        <v>5</v>
      </c>
      <c r="O28" s="69">
        <v>1</v>
      </c>
      <c r="P28" s="64">
        <f t="shared" si="5"/>
        <v>5</v>
      </c>
      <c r="Q28" s="62">
        <v>11</v>
      </c>
      <c r="R28" s="60">
        <f t="shared" si="6"/>
        <v>55.00000000000001</v>
      </c>
      <c r="S28" s="92">
        <v>0</v>
      </c>
      <c r="T28" s="93">
        <f t="shared" si="7"/>
        <v>0</v>
      </c>
      <c r="U28" s="59">
        <v>0</v>
      </c>
      <c r="V28" s="60">
        <f t="shared" si="8"/>
        <v>0</v>
      </c>
      <c r="X28" s="72">
        <f t="shared" si="10"/>
        <v>20</v>
      </c>
      <c r="Z28" s="24"/>
    </row>
    <row r="29" spans="2:26" ht="15.75">
      <c r="B29" s="3">
        <v>22</v>
      </c>
      <c r="C29" s="26" t="s">
        <v>23</v>
      </c>
      <c r="D29" s="110">
        <f t="shared" si="9"/>
        <v>52</v>
      </c>
      <c r="E29" s="62">
        <v>18</v>
      </c>
      <c r="F29" s="91">
        <f t="shared" si="0"/>
        <v>34.61538461538461</v>
      </c>
      <c r="G29" s="3">
        <v>6</v>
      </c>
      <c r="H29" s="65">
        <f t="shared" si="1"/>
        <v>17.647058823529413</v>
      </c>
      <c r="I29" s="66">
        <v>4</v>
      </c>
      <c r="J29" s="60">
        <f t="shared" si="2"/>
        <v>11.76470588235294</v>
      </c>
      <c r="K29" s="59">
        <v>0</v>
      </c>
      <c r="L29" s="64">
        <f t="shared" si="3"/>
        <v>0</v>
      </c>
      <c r="M29" s="62">
        <v>5</v>
      </c>
      <c r="N29" s="90">
        <f t="shared" si="4"/>
        <v>14.705882352941178</v>
      </c>
      <c r="O29" s="69">
        <v>0</v>
      </c>
      <c r="P29" s="64">
        <f t="shared" si="5"/>
        <v>0</v>
      </c>
      <c r="Q29" s="62">
        <v>19</v>
      </c>
      <c r="R29" s="60">
        <f t="shared" si="6"/>
        <v>55.88235294117647</v>
      </c>
      <c r="S29" s="92">
        <v>0</v>
      </c>
      <c r="T29" s="93">
        <f t="shared" si="7"/>
        <v>0</v>
      </c>
      <c r="U29" s="59">
        <v>0</v>
      </c>
      <c r="V29" s="60">
        <f t="shared" si="8"/>
        <v>0</v>
      </c>
      <c r="X29" s="72">
        <f t="shared" si="10"/>
        <v>34</v>
      </c>
      <c r="Z29" s="24"/>
    </row>
    <row r="30" spans="2:26" ht="15.75">
      <c r="B30" s="3">
        <v>23</v>
      </c>
      <c r="C30" s="26" t="s">
        <v>24</v>
      </c>
      <c r="D30" s="110">
        <f t="shared" si="9"/>
        <v>36</v>
      </c>
      <c r="E30" s="62">
        <v>8</v>
      </c>
      <c r="F30" s="91">
        <f t="shared" si="0"/>
        <v>22.22222222222222</v>
      </c>
      <c r="G30" s="3">
        <v>10</v>
      </c>
      <c r="H30" s="65">
        <f t="shared" si="1"/>
        <v>35.714285714285715</v>
      </c>
      <c r="I30" s="66">
        <v>8</v>
      </c>
      <c r="J30" s="60">
        <f t="shared" si="2"/>
        <v>28.57142857142857</v>
      </c>
      <c r="K30" s="59">
        <v>3</v>
      </c>
      <c r="L30" s="64">
        <f t="shared" si="3"/>
        <v>10.714285714285714</v>
      </c>
      <c r="M30" s="62">
        <v>5</v>
      </c>
      <c r="N30" s="90">
        <f t="shared" si="4"/>
        <v>17.857142857142858</v>
      </c>
      <c r="O30" s="69">
        <v>0</v>
      </c>
      <c r="P30" s="64">
        <f t="shared" si="5"/>
        <v>0</v>
      </c>
      <c r="Q30" s="62">
        <v>1</v>
      </c>
      <c r="R30" s="60">
        <f t="shared" si="6"/>
        <v>3.571428571428571</v>
      </c>
      <c r="S30" s="92">
        <v>1</v>
      </c>
      <c r="T30" s="93">
        <f t="shared" si="7"/>
        <v>3.571428571428571</v>
      </c>
      <c r="U30" s="59">
        <v>0</v>
      </c>
      <c r="V30" s="60">
        <f t="shared" si="8"/>
        <v>0</v>
      </c>
      <c r="X30" s="72">
        <f t="shared" si="10"/>
        <v>28</v>
      </c>
      <c r="Z30" s="24"/>
    </row>
    <row r="31" spans="2:26" ht="15.75">
      <c r="B31" s="3">
        <v>24</v>
      </c>
      <c r="C31" s="27" t="s">
        <v>25</v>
      </c>
      <c r="D31" s="110">
        <f t="shared" si="9"/>
        <v>27</v>
      </c>
      <c r="E31" s="62">
        <v>15</v>
      </c>
      <c r="F31" s="91">
        <f t="shared" si="0"/>
        <v>55.55555555555556</v>
      </c>
      <c r="G31" s="3">
        <v>3</v>
      </c>
      <c r="H31" s="65">
        <f t="shared" si="1"/>
        <v>25</v>
      </c>
      <c r="I31" s="66">
        <v>2</v>
      </c>
      <c r="J31" s="60">
        <f t="shared" si="2"/>
        <v>16.666666666666664</v>
      </c>
      <c r="K31" s="59">
        <v>1</v>
      </c>
      <c r="L31" s="64">
        <f t="shared" si="3"/>
        <v>8.333333333333332</v>
      </c>
      <c r="M31" s="62">
        <v>3</v>
      </c>
      <c r="N31" s="90">
        <f t="shared" si="4"/>
        <v>25</v>
      </c>
      <c r="O31" s="69">
        <v>0</v>
      </c>
      <c r="P31" s="64">
        <f t="shared" si="5"/>
        <v>0</v>
      </c>
      <c r="Q31" s="62">
        <v>3</v>
      </c>
      <c r="R31" s="60">
        <f t="shared" si="6"/>
        <v>25</v>
      </c>
      <c r="S31" s="92">
        <v>0</v>
      </c>
      <c r="T31" s="93">
        <f t="shared" si="7"/>
        <v>0</v>
      </c>
      <c r="U31" s="59">
        <v>0</v>
      </c>
      <c r="V31" s="60">
        <f t="shared" si="8"/>
        <v>0</v>
      </c>
      <c r="X31" s="72">
        <f t="shared" si="10"/>
        <v>12</v>
      </c>
      <c r="Z31" s="24"/>
    </row>
    <row r="32" spans="2:26" ht="15.75">
      <c r="B32" s="3">
        <v>25</v>
      </c>
      <c r="C32" s="27" t="s">
        <v>26</v>
      </c>
      <c r="D32" s="110">
        <f t="shared" si="9"/>
        <v>52</v>
      </c>
      <c r="E32" s="62">
        <v>32</v>
      </c>
      <c r="F32" s="91">
        <f t="shared" si="0"/>
        <v>61.53846153846154</v>
      </c>
      <c r="G32" s="3">
        <v>10</v>
      </c>
      <c r="H32" s="65">
        <f t="shared" si="1"/>
        <v>50</v>
      </c>
      <c r="I32" s="66">
        <v>3</v>
      </c>
      <c r="J32" s="60">
        <f t="shared" si="2"/>
        <v>15</v>
      </c>
      <c r="K32" s="59">
        <v>3</v>
      </c>
      <c r="L32" s="64">
        <f t="shared" si="3"/>
        <v>15</v>
      </c>
      <c r="M32" s="62">
        <v>2</v>
      </c>
      <c r="N32" s="90">
        <f t="shared" si="4"/>
        <v>10</v>
      </c>
      <c r="O32" s="69">
        <v>0</v>
      </c>
      <c r="P32" s="64">
        <f t="shared" si="5"/>
        <v>0</v>
      </c>
      <c r="Q32" s="62">
        <v>2</v>
      </c>
      <c r="R32" s="60">
        <f t="shared" si="6"/>
        <v>10</v>
      </c>
      <c r="S32" s="92">
        <v>0</v>
      </c>
      <c r="T32" s="93">
        <f t="shared" si="7"/>
        <v>0</v>
      </c>
      <c r="U32" s="59">
        <v>0</v>
      </c>
      <c r="V32" s="60">
        <f t="shared" si="8"/>
        <v>0</v>
      </c>
      <c r="X32" s="72">
        <f t="shared" si="10"/>
        <v>20</v>
      </c>
      <c r="Z32" s="24"/>
    </row>
    <row r="33" spans="2:26" ht="15.75">
      <c r="B33" s="3">
        <v>26</v>
      </c>
      <c r="C33" s="130" t="s">
        <v>61</v>
      </c>
      <c r="D33" s="111">
        <f t="shared" si="9"/>
        <v>63</v>
      </c>
      <c r="E33" s="62">
        <v>42</v>
      </c>
      <c r="F33" s="91">
        <f t="shared" si="0"/>
        <v>66.66666666666666</v>
      </c>
      <c r="G33" s="3">
        <v>10</v>
      </c>
      <c r="H33" s="65">
        <f t="shared" si="1"/>
        <v>47.61904761904761</v>
      </c>
      <c r="I33" s="66">
        <v>3</v>
      </c>
      <c r="J33" s="60">
        <f t="shared" si="2"/>
        <v>14.285714285714285</v>
      </c>
      <c r="K33" s="59">
        <v>3</v>
      </c>
      <c r="L33" s="64">
        <f t="shared" si="3"/>
        <v>14.285714285714285</v>
      </c>
      <c r="M33" s="62">
        <v>2</v>
      </c>
      <c r="N33" s="90">
        <f t="shared" si="4"/>
        <v>9.523809523809524</v>
      </c>
      <c r="O33" s="69">
        <v>0</v>
      </c>
      <c r="P33" s="64">
        <f t="shared" si="5"/>
        <v>0</v>
      </c>
      <c r="Q33" s="62">
        <v>3</v>
      </c>
      <c r="R33" s="60">
        <f t="shared" si="6"/>
        <v>14.285714285714285</v>
      </c>
      <c r="S33" s="92">
        <v>0</v>
      </c>
      <c r="T33" s="93">
        <f t="shared" si="7"/>
        <v>0</v>
      </c>
      <c r="U33" s="59">
        <v>0</v>
      </c>
      <c r="V33" s="60">
        <f t="shared" si="8"/>
        <v>0</v>
      </c>
      <c r="X33" s="72">
        <f t="shared" si="10"/>
        <v>21</v>
      </c>
      <c r="Z33" s="24"/>
    </row>
    <row r="34" spans="2:26" ht="16.5" thickBot="1">
      <c r="B34" s="133">
        <v>27</v>
      </c>
      <c r="C34" s="134" t="s">
        <v>28</v>
      </c>
      <c r="D34" s="135">
        <f t="shared" si="9"/>
        <v>2</v>
      </c>
      <c r="E34" s="63">
        <v>0</v>
      </c>
      <c r="F34" s="91">
        <f t="shared" si="0"/>
        <v>0</v>
      </c>
      <c r="G34" s="19">
        <v>2</v>
      </c>
      <c r="H34" s="65">
        <f t="shared" si="1"/>
        <v>100</v>
      </c>
      <c r="I34" s="67">
        <v>0</v>
      </c>
      <c r="J34" s="21">
        <v>0</v>
      </c>
      <c r="K34" s="61">
        <v>0</v>
      </c>
      <c r="L34" s="47">
        <v>0</v>
      </c>
      <c r="M34" s="63">
        <v>0</v>
      </c>
      <c r="N34" s="95">
        <v>0</v>
      </c>
      <c r="O34" s="70">
        <v>0</v>
      </c>
      <c r="P34" s="47">
        <v>0</v>
      </c>
      <c r="Q34" s="62">
        <v>0</v>
      </c>
      <c r="R34" s="21">
        <v>0</v>
      </c>
      <c r="S34" s="96">
        <v>0</v>
      </c>
      <c r="T34" s="31">
        <v>0</v>
      </c>
      <c r="U34" s="61">
        <v>0</v>
      </c>
      <c r="V34" s="21">
        <v>0</v>
      </c>
      <c r="X34" s="72">
        <f t="shared" si="10"/>
        <v>2</v>
      </c>
      <c r="Z34" s="24"/>
    </row>
    <row r="35" spans="2:26" ht="16.5" thickBot="1">
      <c r="B35" s="232" t="s">
        <v>62</v>
      </c>
      <c r="C35" s="233"/>
      <c r="D35" s="122">
        <f>SUM(D8:D32)</f>
        <v>1266</v>
      </c>
      <c r="E35" s="181">
        <f aca="true" t="shared" si="11" ref="E35:U35">SUM(E8:E32)</f>
        <v>688</v>
      </c>
      <c r="F35" s="186">
        <f t="shared" si="0"/>
        <v>54.34439178515008</v>
      </c>
      <c r="G35" s="181">
        <f t="shared" si="11"/>
        <v>222</v>
      </c>
      <c r="H35" s="48">
        <f t="shared" si="1"/>
        <v>38.4083044982699</v>
      </c>
      <c r="I35" s="182">
        <f t="shared" si="11"/>
        <v>88</v>
      </c>
      <c r="J35" s="78">
        <f t="shared" si="2"/>
        <v>15.22491349480969</v>
      </c>
      <c r="K35" s="181">
        <f t="shared" si="11"/>
        <v>89</v>
      </c>
      <c r="L35" s="178">
        <f t="shared" si="3"/>
        <v>15.397923875432525</v>
      </c>
      <c r="M35" s="181">
        <f t="shared" si="11"/>
        <v>80</v>
      </c>
      <c r="N35" s="99">
        <f t="shared" si="4"/>
        <v>13.84083044982699</v>
      </c>
      <c r="O35" s="182">
        <f t="shared" si="11"/>
        <v>14</v>
      </c>
      <c r="P35" s="178">
        <f t="shared" si="5"/>
        <v>2.422145328719723</v>
      </c>
      <c r="Q35" s="181">
        <f t="shared" si="11"/>
        <v>84</v>
      </c>
      <c r="R35" s="78">
        <f t="shared" si="6"/>
        <v>14.53287197231834</v>
      </c>
      <c r="S35" s="181">
        <f t="shared" si="11"/>
        <v>1</v>
      </c>
      <c r="T35" s="57">
        <f t="shared" si="7"/>
        <v>0.17301038062283738</v>
      </c>
      <c r="U35" s="181">
        <f t="shared" si="11"/>
        <v>0</v>
      </c>
      <c r="V35" s="78">
        <f t="shared" si="8"/>
        <v>0</v>
      </c>
      <c r="W35" s="140"/>
      <c r="X35" s="58">
        <f>SUM(X8:X32)</f>
        <v>578</v>
      </c>
      <c r="Z35" s="24"/>
    </row>
    <row r="36" spans="2:26" ht="16.5" thickBot="1">
      <c r="B36" s="228" t="s">
        <v>63</v>
      </c>
      <c r="C36" s="229"/>
      <c r="D36" s="122">
        <f>SUM(D8:D34)</f>
        <v>1331</v>
      </c>
      <c r="E36" s="181">
        <f aca="true" t="shared" si="12" ref="E36:U36">SUM(E8:E34)</f>
        <v>730</v>
      </c>
      <c r="F36" s="186">
        <f t="shared" si="0"/>
        <v>54.84598046581518</v>
      </c>
      <c r="G36" s="181">
        <f t="shared" si="12"/>
        <v>234</v>
      </c>
      <c r="H36" s="48">
        <f t="shared" si="1"/>
        <v>38.935108153078204</v>
      </c>
      <c r="I36" s="182">
        <f t="shared" si="12"/>
        <v>91</v>
      </c>
      <c r="J36" s="78">
        <f t="shared" si="2"/>
        <v>15.141430948419302</v>
      </c>
      <c r="K36" s="181">
        <f t="shared" si="12"/>
        <v>92</v>
      </c>
      <c r="L36" s="178">
        <f t="shared" si="3"/>
        <v>15.307820299500833</v>
      </c>
      <c r="M36" s="181">
        <f t="shared" si="12"/>
        <v>82</v>
      </c>
      <c r="N36" s="99">
        <f t="shared" si="4"/>
        <v>13.643926788685523</v>
      </c>
      <c r="O36" s="182">
        <f t="shared" si="12"/>
        <v>14</v>
      </c>
      <c r="P36" s="178">
        <f t="shared" si="5"/>
        <v>2.329450915141431</v>
      </c>
      <c r="Q36" s="181">
        <f t="shared" si="12"/>
        <v>87</v>
      </c>
      <c r="R36" s="78">
        <f t="shared" si="6"/>
        <v>14.47587354409318</v>
      </c>
      <c r="S36" s="181">
        <f t="shared" si="12"/>
        <v>1</v>
      </c>
      <c r="T36" s="57">
        <f t="shared" si="7"/>
        <v>0.16638935108153077</v>
      </c>
      <c r="U36" s="181">
        <f t="shared" si="12"/>
        <v>0</v>
      </c>
      <c r="V36" s="78">
        <f t="shared" si="8"/>
        <v>0</v>
      </c>
      <c r="W36" s="140"/>
      <c r="X36" s="58">
        <f>SUM(X8:X34)</f>
        <v>601</v>
      </c>
      <c r="Z36" s="24"/>
    </row>
    <row r="37" spans="2:22" ht="12.75">
      <c r="B37" s="230" t="s">
        <v>39</v>
      </c>
      <c r="C37" s="230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</sheetData>
  <sheetProtection/>
  <mergeCells count="22">
    <mergeCell ref="T1:V1"/>
    <mergeCell ref="B2:V2"/>
    <mergeCell ref="Q3:R6"/>
    <mergeCell ref="S3:T6"/>
    <mergeCell ref="U3:V6"/>
    <mergeCell ref="X3:X7"/>
    <mergeCell ref="M4:N6"/>
    <mergeCell ref="O4:P6"/>
    <mergeCell ref="G4:H6"/>
    <mergeCell ref="I4:J6"/>
    <mergeCell ref="B37:V37"/>
    <mergeCell ref="D4:D7"/>
    <mergeCell ref="E4:F6"/>
    <mergeCell ref="B38:T38"/>
    <mergeCell ref="B3:B7"/>
    <mergeCell ref="C3:C7"/>
    <mergeCell ref="D3:F3"/>
    <mergeCell ref="G3:J3"/>
    <mergeCell ref="K3:L6"/>
    <mergeCell ref="B36:C36"/>
    <mergeCell ref="B35:C35"/>
    <mergeCell ref="M3:P3"/>
  </mergeCells>
  <printOptions/>
  <pageMargins left="0.38" right="0.39" top="0.25" bottom="0.22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X35"/>
  <sheetViews>
    <sheetView zoomScale="80" zoomScaleNormal="80" zoomScalePageLayoutView="0" workbookViewId="0" topLeftCell="A1">
      <selection activeCell="Y24" sqref="Y24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24.140625" style="0" bestFit="1" customWidth="1"/>
    <col min="4" max="4" width="10.7109375" style="0" customWidth="1"/>
    <col min="5" max="20" width="6.8515625" style="0" customWidth="1"/>
    <col min="21" max="21" width="7.7109375" style="0" customWidth="1"/>
    <col min="22" max="22" width="10.00390625" style="0" customWidth="1"/>
  </cols>
  <sheetData>
    <row r="1" spans="18:20" ht="15.75">
      <c r="R1" s="264" t="s">
        <v>49</v>
      </c>
      <c r="S1" s="264"/>
      <c r="T1" s="264"/>
    </row>
    <row r="2" spans="2:20" ht="21.75" customHeight="1" thickBot="1">
      <c r="B2" s="301" t="s">
        <v>81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</row>
    <row r="3" spans="2:22" ht="28.5" customHeight="1" thickBot="1">
      <c r="B3" s="302" t="s">
        <v>0</v>
      </c>
      <c r="C3" s="303" t="s">
        <v>27</v>
      </c>
      <c r="D3" s="253" t="s">
        <v>56</v>
      </c>
      <c r="E3" s="265"/>
      <c r="F3" s="256"/>
      <c r="G3" s="299" t="s">
        <v>37</v>
      </c>
      <c r="H3" s="300"/>
      <c r="I3" s="270" t="s">
        <v>31</v>
      </c>
      <c r="J3" s="271"/>
      <c r="K3" s="270" t="s">
        <v>32</v>
      </c>
      <c r="L3" s="288"/>
      <c r="M3" s="288"/>
      <c r="N3" s="271"/>
      <c r="O3" s="299" t="s">
        <v>33</v>
      </c>
      <c r="P3" s="300"/>
      <c r="Q3" s="304" t="s">
        <v>34</v>
      </c>
      <c r="R3" s="305"/>
      <c r="S3" s="299" t="s">
        <v>35</v>
      </c>
      <c r="T3" s="271"/>
      <c r="V3" s="248" t="s">
        <v>59</v>
      </c>
    </row>
    <row r="4" spans="2:22" ht="41.25" customHeight="1" thickBot="1">
      <c r="B4" s="284"/>
      <c r="C4" s="286"/>
      <c r="D4" s="266" t="s">
        <v>1</v>
      </c>
      <c r="E4" s="268" t="s">
        <v>58</v>
      </c>
      <c r="F4" s="269"/>
      <c r="G4" s="276"/>
      <c r="H4" s="278"/>
      <c r="I4" s="272"/>
      <c r="J4" s="273"/>
      <c r="K4" s="282" t="s">
        <v>53</v>
      </c>
      <c r="L4" s="276"/>
      <c r="M4" s="278" t="s">
        <v>54</v>
      </c>
      <c r="N4" s="281"/>
      <c r="O4" s="276"/>
      <c r="P4" s="278"/>
      <c r="Q4" s="306"/>
      <c r="R4" s="307"/>
      <c r="S4" s="276"/>
      <c r="T4" s="273"/>
      <c r="V4" s="249"/>
    </row>
    <row r="5" spans="2:22" ht="15" thickBot="1">
      <c r="B5" s="285"/>
      <c r="C5" s="287"/>
      <c r="D5" s="267"/>
      <c r="E5" s="33" t="s">
        <v>38</v>
      </c>
      <c r="F5" s="39" t="s">
        <v>29</v>
      </c>
      <c r="G5" s="6" t="s">
        <v>38</v>
      </c>
      <c r="H5" s="32" t="s">
        <v>29</v>
      </c>
      <c r="I5" s="50" t="s">
        <v>38</v>
      </c>
      <c r="J5" s="8" t="s">
        <v>29</v>
      </c>
      <c r="K5" s="50" t="s">
        <v>38</v>
      </c>
      <c r="L5" s="7" t="s">
        <v>29</v>
      </c>
      <c r="M5" s="33" t="s">
        <v>38</v>
      </c>
      <c r="N5" s="39" t="s">
        <v>29</v>
      </c>
      <c r="O5" s="6" t="s">
        <v>38</v>
      </c>
      <c r="P5" s="32" t="s">
        <v>29</v>
      </c>
      <c r="Q5" s="50" t="s">
        <v>38</v>
      </c>
      <c r="R5" s="8" t="s">
        <v>29</v>
      </c>
      <c r="S5" s="6" t="s">
        <v>38</v>
      </c>
      <c r="T5" s="8" t="s">
        <v>29</v>
      </c>
      <c r="V5" s="250"/>
    </row>
    <row r="6" spans="2:24" ht="15.75">
      <c r="B6" s="2">
        <v>1</v>
      </c>
      <c r="C6" s="4" t="s">
        <v>2</v>
      </c>
      <c r="D6" s="107">
        <v>37</v>
      </c>
      <c r="E6" s="29">
        <v>12</v>
      </c>
      <c r="F6" s="45">
        <f aca="true" t="shared" si="0" ref="F6:F30">E6/D6*100</f>
        <v>32.432432432432435</v>
      </c>
      <c r="G6" s="23">
        <v>15</v>
      </c>
      <c r="H6" s="13">
        <f aca="true" t="shared" si="1" ref="H6:H30">G6/V6*100</f>
        <v>60</v>
      </c>
      <c r="I6" s="53">
        <v>3</v>
      </c>
      <c r="J6" s="45">
        <f aca="true" t="shared" si="2" ref="J6:J34">I6/V6*100</f>
        <v>12</v>
      </c>
      <c r="K6" s="44">
        <v>1</v>
      </c>
      <c r="L6" s="11">
        <f aca="true" t="shared" si="3" ref="L6:L34">K6/V6*100</f>
        <v>4</v>
      </c>
      <c r="M6" s="12">
        <v>1</v>
      </c>
      <c r="N6" s="45">
        <f aca="true" t="shared" si="4" ref="N6:N34">M6/V6*100</f>
        <v>4</v>
      </c>
      <c r="O6" s="54">
        <v>5</v>
      </c>
      <c r="P6" s="13">
        <f aca="true" t="shared" si="5" ref="P6:P34">O6/V6*100</f>
        <v>20</v>
      </c>
      <c r="Q6" s="53">
        <v>0</v>
      </c>
      <c r="R6" s="14">
        <f aca="true" t="shared" si="6" ref="R6:R34">Q6/V6*100</f>
        <v>0</v>
      </c>
      <c r="S6" s="23">
        <v>0</v>
      </c>
      <c r="T6" s="14">
        <f aca="true" t="shared" si="7" ref="T6:T34">S6/V6*100</f>
        <v>0</v>
      </c>
      <c r="U6" s="24"/>
      <c r="V6" s="217">
        <f>D6-E6</f>
        <v>25</v>
      </c>
      <c r="X6" s="24"/>
    </row>
    <row r="7" spans="2:24" ht="15.75">
      <c r="B7" s="3">
        <v>2</v>
      </c>
      <c r="C7" s="4" t="s">
        <v>3</v>
      </c>
      <c r="D7" s="107">
        <v>44</v>
      </c>
      <c r="E7" s="29">
        <v>17</v>
      </c>
      <c r="F7" s="45">
        <f t="shared" si="0"/>
        <v>38.63636363636363</v>
      </c>
      <c r="G7" s="23">
        <v>11</v>
      </c>
      <c r="H7" s="13">
        <f t="shared" si="1"/>
        <v>40.74074074074074</v>
      </c>
      <c r="I7" s="53">
        <v>8</v>
      </c>
      <c r="J7" s="45">
        <f t="shared" si="2"/>
        <v>29.629629629629626</v>
      </c>
      <c r="K7" s="44">
        <v>0</v>
      </c>
      <c r="L7" s="11">
        <f t="shared" si="3"/>
        <v>0</v>
      </c>
      <c r="M7" s="12">
        <v>0</v>
      </c>
      <c r="N7" s="45">
        <f t="shared" si="4"/>
        <v>0</v>
      </c>
      <c r="O7" s="54">
        <v>7</v>
      </c>
      <c r="P7" s="13">
        <f t="shared" si="5"/>
        <v>25.925925925925924</v>
      </c>
      <c r="Q7" s="53">
        <v>1</v>
      </c>
      <c r="R7" s="14">
        <f t="shared" si="6"/>
        <v>3.7037037037037033</v>
      </c>
      <c r="S7" s="23">
        <v>0</v>
      </c>
      <c r="T7" s="14">
        <f t="shared" si="7"/>
        <v>0</v>
      </c>
      <c r="U7" s="24"/>
      <c r="V7" s="218">
        <f aca="true" t="shared" si="8" ref="V7:V32">D7-E7</f>
        <v>27</v>
      </c>
      <c r="X7" s="24"/>
    </row>
    <row r="8" spans="2:24" ht="15.75">
      <c r="B8" s="3">
        <v>3</v>
      </c>
      <c r="C8" s="4" t="s">
        <v>4</v>
      </c>
      <c r="D8" s="107">
        <v>114</v>
      </c>
      <c r="E8" s="29">
        <v>45</v>
      </c>
      <c r="F8" s="45">
        <f t="shared" si="0"/>
        <v>39.473684210526315</v>
      </c>
      <c r="G8" s="23">
        <v>52</v>
      </c>
      <c r="H8" s="13">
        <f t="shared" si="1"/>
        <v>75.36231884057972</v>
      </c>
      <c r="I8" s="53">
        <v>5</v>
      </c>
      <c r="J8" s="45">
        <f t="shared" si="2"/>
        <v>7.246376811594203</v>
      </c>
      <c r="K8" s="44">
        <v>3</v>
      </c>
      <c r="L8" s="11">
        <f t="shared" si="3"/>
        <v>4.3478260869565215</v>
      </c>
      <c r="M8" s="12">
        <v>3</v>
      </c>
      <c r="N8" s="45">
        <f t="shared" si="4"/>
        <v>4.3478260869565215</v>
      </c>
      <c r="O8" s="54">
        <v>6</v>
      </c>
      <c r="P8" s="13">
        <f t="shared" si="5"/>
        <v>8.695652173913043</v>
      </c>
      <c r="Q8" s="53">
        <v>0</v>
      </c>
      <c r="R8" s="14">
        <f t="shared" si="6"/>
        <v>0</v>
      </c>
      <c r="S8" s="23">
        <v>0</v>
      </c>
      <c r="T8" s="14">
        <f t="shared" si="7"/>
        <v>0</v>
      </c>
      <c r="U8" s="24"/>
      <c r="V8" s="218">
        <f t="shared" si="8"/>
        <v>69</v>
      </c>
      <c r="X8" s="24"/>
    </row>
    <row r="9" spans="2:24" ht="15.75">
      <c r="B9" s="3">
        <v>4</v>
      </c>
      <c r="C9" s="4" t="s">
        <v>5</v>
      </c>
      <c r="D9" s="107">
        <v>68</v>
      </c>
      <c r="E9" s="29">
        <v>21</v>
      </c>
      <c r="F9" s="45">
        <f t="shared" si="0"/>
        <v>30.88235294117647</v>
      </c>
      <c r="G9" s="23">
        <v>35</v>
      </c>
      <c r="H9" s="13">
        <f t="shared" si="1"/>
        <v>74.46808510638297</v>
      </c>
      <c r="I9" s="53">
        <v>7</v>
      </c>
      <c r="J9" s="45">
        <f t="shared" si="2"/>
        <v>14.893617021276595</v>
      </c>
      <c r="K9" s="44">
        <v>1</v>
      </c>
      <c r="L9" s="11">
        <f t="shared" si="3"/>
        <v>2.127659574468085</v>
      </c>
      <c r="M9" s="12">
        <v>0</v>
      </c>
      <c r="N9" s="45">
        <f t="shared" si="4"/>
        <v>0</v>
      </c>
      <c r="O9" s="54">
        <v>4</v>
      </c>
      <c r="P9" s="13">
        <f t="shared" si="5"/>
        <v>8.51063829787234</v>
      </c>
      <c r="Q9" s="53">
        <v>0</v>
      </c>
      <c r="R9" s="14">
        <f t="shared" si="6"/>
        <v>0</v>
      </c>
      <c r="S9" s="23">
        <v>0</v>
      </c>
      <c r="T9" s="14">
        <f t="shared" si="7"/>
        <v>0</v>
      </c>
      <c r="U9" s="24"/>
      <c r="V9" s="218">
        <f t="shared" si="8"/>
        <v>47</v>
      </c>
      <c r="X9" s="24"/>
    </row>
    <row r="10" spans="2:24" ht="15.75">
      <c r="B10" s="3">
        <v>5</v>
      </c>
      <c r="C10" s="4" t="s">
        <v>6</v>
      </c>
      <c r="D10" s="107">
        <v>35</v>
      </c>
      <c r="E10" s="29">
        <v>9</v>
      </c>
      <c r="F10" s="45">
        <f t="shared" si="0"/>
        <v>25.71428571428571</v>
      </c>
      <c r="G10" s="23">
        <v>18</v>
      </c>
      <c r="H10" s="13">
        <f t="shared" si="1"/>
        <v>69.23076923076923</v>
      </c>
      <c r="I10" s="53">
        <v>2</v>
      </c>
      <c r="J10" s="45">
        <f t="shared" si="2"/>
        <v>7.6923076923076925</v>
      </c>
      <c r="K10" s="44">
        <v>3</v>
      </c>
      <c r="L10" s="11">
        <f t="shared" si="3"/>
        <v>11.538461538461538</v>
      </c>
      <c r="M10" s="12">
        <v>1</v>
      </c>
      <c r="N10" s="45">
        <f t="shared" si="4"/>
        <v>3.8461538461538463</v>
      </c>
      <c r="O10" s="54">
        <v>2</v>
      </c>
      <c r="P10" s="13">
        <f t="shared" si="5"/>
        <v>7.6923076923076925</v>
      </c>
      <c r="Q10" s="53">
        <v>0</v>
      </c>
      <c r="R10" s="14">
        <f t="shared" si="6"/>
        <v>0</v>
      </c>
      <c r="S10" s="23">
        <v>0</v>
      </c>
      <c r="T10" s="14">
        <f t="shared" si="7"/>
        <v>0</v>
      </c>
      <c r="U10" s="24"/>
      <c r="V10" s="218">
        <f t="shared" si="8"/>
        <v>26</v>
      </c>
      <c r="X10" s="24"/>
    </row>
    <row r="11" spans="2:24" ht="15.75">
      <c r="B11" s="3">
        <v>6</v>
      </c>
      <c r="C11" s="4" t="s">
        <v>7</v>
      </c>
      <c r="D11" s="107">
        <v>30</v>
      </c>
      <c r="E11" s="29">
        <v>11</v>
      </c>
      <c r="F11" s="45">
        <f t="shared" si="0"/>
        <v>36.666666666666664</v>
      </c>
      <c r="G11" s="23">
        <v>14</v>
      </c>
      <c r="H11" s="13">
        <f t="shared" si="1"/>
        <v>73.68421052631578</v>
      </c>
      <c r="I11" s="53">
        <v>1</v>
      </c>
      <c r="J11" s="45">
        <f t="shared" si="2"/>
        <v>5.263157894736842</v>
      </c>
      <c r="K11" s="44">
        <v>0</v>
      </c>
      <c r="L11" s="11">
        <f t="shared" si="3"/>
        <v>0</v>
      </c>
      <c r="M11" s="12">
        <v>0</v>
      </c>
      <c r="N11" s="45">
        <f t="shared" si="4"/>
        <v>0</v>
      </c>
      <c r="O11" s="54">
        <v>4</v>
      </c>
      <c r="P11" s="13">
        <f t="shared" si="5"/>
        <v>21.052631578947366</v>
      </c>
      <c r="Q11" s="53">
        <v>0</v>
      </c>
      <c r="R11" s="14">
        <f t="shared" si="6"/>
        <v>0</v>
      </c>
      <c r="S11" s="23">
        <v>0</v>
      </c>
      <c r="T11" s="14">
        <f t="shared" si="7"/>
        <v>0</v>
      </c>
      <c r="U11" s="24"/>
      <c r="V11" s="218">
        <f t="shared" si="8"/>
        <v>19</v>
      </c>
      <c r="X11" s="24"/>
    </row>
    <row r="12" spans="2:24" ht="15.75">
      <c r="B12" s="3">
        <v>7</v>
      </c>
      <c r="C12" s="4" t="s">
        <v>8</v>
      </c>
      <c r="D12" s="107">
        <v>47</v>
      </c>
      <c r="E12" s="29">
        <v>22</v>
      </c>
      <c r="F12" s="45">
        <f t="shared" si="0"/>
        <v>46.808510638297875</v>
      </c>
      <c r="G12" s="23">
        <v>19</v>
      </c>
      <c r="H12" s="13">
        <f t="shared" si="1"/>
        <v>76</v>
      </c>
      <c r="I12" s="53">
        <v>2</v>
      </c>
      <c r="J12" s="45">
        <f t="shared" si="2"/>
        <v>8</v>
      </c>
      <c r="K12" s="44">
        <v>0</v>
      </c>
      <c r="L12" s="11">
        <f t="shared" si="3"/>
        <v>0</v>
      </c>
      <c r="M12" s="12">
        <v>1</v>
      </c>
      <c r="N12" s="45">
        <f t="shared" si="4"/>
        <v>4</v>
      </c>
      <c r="O12" s="54">
        <v>3</v>
      </c>
      <c r="P12" s="13">
        <f t="shared" si="5"/>
        <v>12</v>
      </c>
      <c r="Q12" s="53">
        <v>0</v>
      </c>
      <c r="R12" s="14">
        <f t="shared" si="6"/>
        <v>0</v>
      </c>
      <c r="S12" s="23">
        <v>0</v>
      </c>
      <c r="T12" s="14">
        <f t="shared" si="7"/>
        <v>0</v>
      </c>
      <c r="U12" s="24"/>
      <c r="V12" s="218">
        <f t="shared" si="8"/>
        <v>25</v>
      </c>
      <c r="X12" s="24"/>
    </row>
    <row r="13" spans="2:24" ht="15.75">
      <c r="B13" s="3">
        <v>8</v>
      </c>
      <c r="C13" s="4" t="s">
        <v>9</v>
      </c>
      <c r="D13" s="107">
        <v>50</v>
      </c>
      <c r="E13" s="29">
        <v>4</v>
      </c>
      <c r="F13" s="45">
        <f t="shared" si="0"/>
        <v>8</v>
      </c>
      <c r="G13" s="23">
        <v>29</v>
      </c>
      <c r="H13" s="13">
        <f t="shared" si="1"/>
        <v>63.04347826086957</v>
      </c>
      <c r="I13" s="53">
        <v>8</v>
      </c>
      <c r="J13" s="45">
        <f t="shared" si="2"/>
        <v>17.391304347826086</v>
      </c>
      <c r="K13" s="44">
        <v>0</v>
      </c>
      <c r="L13" s="11">
        <f t="shared" si="3"/>
        <v>0</v>
      </c>
      <c r="M13" s="12">
        <v>4</v>
      </c>
      <c r="N13" s="45">
        <f t="shared" si="4"/>
        <v>8.695652173913043</v>
      </c>
      <c r="O13" s="54">
        <v>5</v>
      </c>
      <c r="P13" s="13">
        <f t="shared" si="5"/>
        <v>10.869565217391305</v>
      </c>
      <c r="Q13" s="53">
        <v>0</v>
      </c>
      <c r="R13" s="14">
        <f t="shared" si="6"/>
        <v>0</v>
      </c>
      <c r="S13" s="23">
        <v>0</v>
      </c>
      <c r="T13" s="14">
        <f t="shared" si="7"/>
        <v>0</v>
      </c>
      <c r="U13" s="24"/>
      <c r="V13" s="218">
        <f t="shared" si="8"/>
        <v>46</v>
      </c>
      <c r="X13" s="24"/>
    </row>
    <row r="14" spans="2:24" ht="15.75">
      <c r="B14" s="3">
        <v>9</v>
      </c>
      <c r="C14" s="4" t="s">
        <v>10</v>
      </c>
      <c r="D14" s="107">
        <v>55</v>
      </c>
      <c r="E14" s="29">
        <v>22</v>
      </c>
      <c r="F14" s="45">
        <f t="shared" si="0"/>
        <v>40</v>
      </c>
      <c r="G14" s="23">
        <v>23</v>
      </c>
      <c r="H14" s="13">
        <f t="shared" si="1"/>
        <v>69.6969696969697</v>
      </c>
      <c r="I14" s="53">
        <v>4</v>
      </c>
      <c r="J14" s="45">
        <f t="shared" si="2"/>
        <v>12.121212121212121</v>
      </c>
      <c r="K14" s="44">
        <v>0</v>
      </c>
      <c r="L14" s="11">
        <f t="shared" si="3"/>
        <v>0</v>
      </c>
      <c r="M14" s="12">
        <v>5</v>
      </c>
      <c r="N14" s="45">
        <f t="shared" si="4"/>
        <v>15.151515151515152</v>
      </c>
      <c r="O14" s="54">
        <v>1</v>
      </c>
      <c r="P14" s="13">
        <f t="shared" si="5"/>
        <v>3.0303030303030303</v>
      </c>
      <c r="Q14" s="53">
        <v>0</v>
      </c>
      <c r="R14" s="14">
        <f t="shared" si="6"/>
        <v>0</v>
      </c>
      <c r="S14" s="23">
        <v>0</v>
      </c>
      <c r="T14" s="14">
        <f t="shared" si="7"/>
        <v>0</v>
      </c>
      <c r="U14" s="24"/>
      <c r="V14" s="218">
        <f t="shared" si="8"/>
        <v>33</v>
      </c>
      <c r="X14" s="24"/>
    </row>
    <row r="15" spans="2:24" ht="15.75">
      <c r="B15" s="3">
        <v>10</v>
      </c>
      <c r="C15" s="4" t="s">
        <v>11</v>
      </c>
      <c r="D15" s="107">
        <v>12</v>
      </c>
      <c r="E15" s="29">
        <v>7</v>
      </c>
      <c r="F15" s="45">
        <f t="shared" si="0"/>
        <v>58.333333333333336</v>
      </c>
      <c r="G15" s="23">
        <v>4</v>
      </c>
      <c r="H15" s="13">
        <f t="shared" si="1"/>
        <v>80</v>
      </c>
      <c r="I15" s="53">
        <v>1</v>
      </c>
      <c r="J15" s="45">
        <f t="shared" si="2"/>
        <v>20</v>
      </c>
      <c r="K15" s="44">
        <v>0</v>
      </c>
      <c r="L15" s="11">
        <f t="shared" si="3"/>
        <v>0</v>
      </c>
      <c r="M15" s="12">
        <v>0</v>
      </c>
      <c r="N15" s="45">
        <f t="shared" si="4"/>
        <v>0</v>
      </c>
      <c r="O15" s="54">
        <v>0</v>
      </c>
      <c r="P15" s="13">
        <f t="shared" si="5"/>
        <v>0</v>
      </c>
      <c r="Q15" s="53">
        <v>0</v>
      </c>
      <c r="R15" s="14">
        <f t="shared" si="6"/>
        <v>0</v>
      </c>
      <c r="S15" s="23">
        <v>0</v>
      </c>
      <c r="T15" s="14">
        <f t="shared" si="7"/>
        <v>0</v>
      </c>
      <c r="U15" s="24"/>
      <c r="V15" s="218">
        <f t="shared" si="8"/>
        <v>5</v>
      </c>
      <c r="X15" s="24"/>
    </row>
    <row r="16" spans="2:24" ht="15.75">
      <c r="B16" s="3">
        <v>11</v>
      </c>
      <c r="C16" s="4" t="s">
        <v>12</v>
      </c>
      <c r="D16" s="107">
        <v>32</v>
      </c>
      <c r="E16" s="29">
        <v>20</v>
      </c>
      <c r="F16" s="45">
        <f t="shared" si="0"/>
        <v>62.5</v>
      </c>
      <c r="G16" s="23">
        <v>8</v>
      </c>
      <c r="H16" s="13">
        <f t="shared" si="1"/>
        <v>66.66666666666666</v>
      </c>
      <c r="I16" s="53">
        <v>1</v>
      </c>
      <c r="J16" s="45">
        <f t="shared" si="2"/>
        <v>8.333333333333332</v>
      </c>
      <c r="K16" s="44">
        <v>0</v>
      </c>
      <c r="L16" s="11">
        <f t="shared" si="3"/>
        <v>0</v>
      </c>
      <c r="M16" s="12">
        <v>0</v>
      </c>
      <c r="N16" s="45">
        <f t="shared" si="4"/>
        <v>0</v>
      </c>
      <c r="O16" s="54">
        <v>3</v>
      </c>
      <c r="P16" s="13">
        <f t="shared" si="5"/>
        <v>25</v>
      </c>
      <c r="Q16" s="53">
        <v>0</v>
      </c>
      <c r="R16" s="14">
        <f t="shared" si="6"/>
        <v>0</v>
      </c>
      <c r="S16" s="23">
        <v>0</v>
      </c>
      <c r="T16" s="14">
        <f t="shared" si="7"/>
        <v>0</v>
      </c>
      <c r="U16" s="24"/>
      <c r="V16" s="218">
        <f t="shared" si="8"/>
        <v>12</v>
      </c>
      <c r="X16" s="24"/>
    </row>
    <row r="17" spans="2:24" ht="15.75">
      <c r="B17" s="3">
        <v>12</v>
      </c>
      <c r="C17" s="4" t="s">
        <v>13</v>
      </c>
      <c r="D17" s="107">
        <v>118</v>
      </c>
      <c r="E17" s="29">
        <v>25</v>
      </c>
      <c r="F17" s="45">
        <f t="shared" si="0"/>
        <v>21.1864406779661</v>
      </c>
      <c r="G17" s="23">
        <v>64</v>
      </c>
      <c r="H17" s="13">
        <f t="shared" si="1"/>
        <v>68.81720430107528</v>
      </c>
      <c r="I17" s="53">
        <v>16</v>
      </c>
      <c r="J17" s="45">
        <f t="shared" si="2"/>
        <v>17.20430107526882</v>
      </c>
      <c r="K17" s="44">
        <v>4</v>
      </c>
      <c r="L17" s="11">
        <f t="shared" si="3"/>
        <v>4.301075268817205</v>
      </c>
      <c r="M17" s="12">
        <v>3</v>
      </c>
      <c r="N17" s="45">
        <f t="shared" si="4"/>
        <v>3.225806451612903</v>
      </c>
      <c r="O17" s="54">
        <v>6</v>
      </c>
      <c r="P17" s="13">
        <f t="shared" si="5"/>
        <v>6.451612903225806</v>
      </c>
      <c r="Q17" s="53">
        <v>0</v>
      </c>
      <c r="R17" s="14">
        <f t="shared" si="6"/>
        <v>0</v>
      </c>
      <c r="S17" s="23">
        <v>0</v>
      </c>
      <c r="T17" s="14">
        <f t="shared" si="7"/>
        <v>0</v>
      </c>
      <c r="U17" s="24"/>
      <c r="V17" s="218">
        <f t="shared" si="8"/>
        <v>93</v>
      </c>
      <c r="X17" s="24"/>
    </row>
    <row r="18" spans="2:24" ht="15.75">
      <c r="B18" s="3">
        <v>13</v>
      </c>
      <c r="C18" s="4" t="s">
        <v>14</v>
      </c>
      <c r="D18" s="107">
        <v>41</v>
      </c>
      <c r="E18" s="29">
        <v>18</v>
      </c>
      <c r="F18" s="45">
        <f t="shared" si="0"/>
        <v>43.90243902439025</v>
      </c>
      <c r="G18" s="23">
        <v>22</v>
      </c>
      <c r="H18" s="13">
        <f t="shared" si="1"/>
        <v>95.65217391304348</v>
      </c>
      <c r="I18" s="53">
        <v>1</v>
      </c>
      <c r="J18" s="45">
        <f t="shared" si="2"/>
        <v>4.3478260869565215</v>
      </c>
      <c r="K18" s="44">
        <v>0</v>
      </c>
      <c r="L18" s="11">
        <f t="shared" si="3"/>
        <v>0</v>
      </c>
      <c r="M18" s="12">
        <v>0</v>
      </c>
      <c r="N18" s="45">
        <f t="shared" si="4"/>
        <v>0</v>
      </c>
      <c r="O18" s="54">
        <v>0</v>
      </c>
      <c r="P18" s="13">
        <f t="shared" si="5"/>
        <v>0</v>
      </c>
      <c r="Q18" s="53">
        <v>0</v>
      </c>
      <c r="R18" s="14">
        <f t="shared" si="6"/>
        <v>0</v>
      </c>
      <c r="S18" s="23">
        <v>0</v>
      </c>
      <c r="T18" s="14">
        <f t="shared" si="7"/>
        <v>0</v>
      </c>
      <c r="U18" s="24"/>
      <c r="V18" s="218">
        <f t="shared" si="8"/>
        <v>23</v>
      </c>
      <c r="X18" s="24"/>
    </row>
    <row r="19" spans="2:24" ht="15.75">
      <c r="B19" s="3">
        <v>14</v>
      </c>
      <c r="C19" s="4" t="s">
        <v>15</v>
      </c>
      <c r="D19" s="107">
        <v>131</v>
      </c>
      <c r="E19" s="29">
        <v>38</v>
      </c>
      <c r="F19" s="45">
        <f t="shared" si="0"/>
        <v>29.00763358778626</v>
      </c>
      <c r="G19" s="23">
        <v>60</v>
      </c>
      <c r="H19" s="13">
        <f t="shared" si="1"/>
        <v>64.51612903225806</v>
      </c>
      <c r="I19" s="53">
        <v>13</v>
      </c>
      <c r="J19" s="45">
        <f t="shared" si="2"/>
        <v>13.978494623655912</v>
      </c>
      <c r="K19" s="44">
        <v>3</v>
      </c>
      <c r="L19" s="11">
        <f t="shared" si="3"/>
        <v>3.225806451612903</v>
      </c>
      <c r="M19" s="12">
        <v>2</v>
      </c>
      <c r="N19" s="45">
        <f t="shared" si="4"/>
        <v>2.1505376344086025</v>
      </c>
      <c r="O19" s="54">
        <v>15</v>
      </c>
      <c r="P19" s="13">
        <f t="shared" si="5"/>
        <v>16.129032258064516</v>
      </c>
      <c r="Q19" s="53">
        <v>0</v>
      </c>
      <c r="R19" s="14">
        <f t="shared" si="6"/>
        <v>0</v>
      </c>
      <c r="S19" s="23">
        <v>0</v>
      </c>
      <c r="T19" s="14">
        <f t="shared" si="7"/>
        <v>0</v>
      </c>
      <c r="U19" s="24"/>
      <c r="V19" s="218">
        <f t="shared" si="8"/>
        <v>93</v>
      </c>
      <c r="X19" s="24"/>
    </row>
    <row r="20" spans="2:24" ht="15.75">
      <c r="B20" s="3">
        <v>15</v>
      </c>
      <c r="C20" s="4" t="s">
        <v>16</v>
      </c>
      <c r="D20" s="107">
        <v>40</v>
      </c>
      <c r="E20" s="29">
        <v>12</v>
      </c>
      <c r="F20" s="45">
        <f t="shared" si="0"/>
        <v>30</v>
      </c>
      <c r="G20" s="23">
        <v>19</v>
      </c>
      <c r="H20" s="13">
        <f t="shared" si="1"/>
        <v>67.85714285714286</v>
      </c>
      <c r="I20" s="53">
        <v>1</v>
      </c>
      <c r="J20" s="45">
        <f t="shared" si="2"/>
        <v>3.571428571428571</v>
      </c>
      <c r="K20" s="44">
        <v>2</v>
      </c>
      <c r="L20" s="11">
        <f t="shared" si="3"/>
        <v>7.142857142857142</v>
      </c>
      <c r="M20" s="12">
        <v>0</v>
      </c>
      <c r="N20" s="45">
        <f t="shared" si="4"/>
        <v>0</v>
      </c>
      <c r="O20" s="54">
        <v>5</v>
      </c>
      <c r="P20" s="13">
        <f t="shared" si="5"/>
        <v>17.857142857142858</v>
      </c>
      <c r="Q20" s="53">
        <v>1</v>
      </c>
      <c r="R20" s="14">
        <f t="shared" si="6"/>
        <v>3.571428571428571</v>
      </c>
      <c r="S20" s="23">
        <v>0</v>
      </c>
      <c r="T20" s="14">
        <f t="shared" si="7"/>
        <v>0</v>
      </c>
      <c r="U20" s="24"/>
      <c r="V20" s="218">
        <f t="shared" si="8"/>
        <v>28</v>
      </c>
      <c r="X20" s="24"/>
    </row>
    <row r="21" spans="2:24" ht="15.75">
      <c r="B21" s="3">
        <v>16</v>
      </c>
      <c r="C21" s="4" t="s">
        <v>17</v>
      </c>
      <c r="D21" s="107">
        <v>28</v>
      </c>
      <c r="E21" s="29">
        <v>6</v>
      </c>
      <c r="F21" s="45">
        <f t="shared" si="0"/>
        <v>21.428571428571427</v>
      </c>
      <c r="G21" s="23">
        <v>17</v>
      </c>
      <c r="H21" s="13">
        <f t="shared" si="1"/>
        <v>77.27272727272727</v>
      </c>
      <c r="I21" s="53">
        <v>4</v>
      </c>
      <c r="J21" s="45">
        <f t="shared" si="2"/>
        <v>18.181818181818183</v>
      </c>
      <c r="K21" s="44">
        <v>0</v>
      </c>
      <c r="L21" s="11">
        <f t="shared" si="3"/>
        <v>0</v>
      </c>
      <c r="M21" s="12">
        <v>1</v>
      </c>
      <c r="N21" s="45">
        <f t="shared" si="4"/>
        <v>4.545454545454546</v>
      </c>
      <c r="O21" s="54">
        <v>0</v>
      </c>
      <c r="P21" s="13">
        <f t="shared" si="5"/>
        <v>0</v>
      </c>
      <c r="Q21" s="53">
        <v>0</v>
      </c>
      <c r="R21" s="14">
        <f t="shared" si="6"/>
        <v>0</v>
      </c>
      <c r="S21" s="23">
        <v>0</v>
      </c>
      <c r="T21" s="14">
        <f t="shared" si="7"/>
        <v>0</v>
      </c>
      <c r="U21" s="24"/>
      <c r="V21" s="218">
        <f t="shared" si="8"/>
        <v>22</v>
      </c>
      <c r="X21" s="24"/>
    </row>
    <row r="22" spans="2:24" ht="15.75">
      <c r="B22" s="3">
        <v>17</v>
      </c>
      <c r="C22" s="4" t="s">
        <v>18</v>
      </c>
      <c r="D22" s="107">
        <v>23</v>
      </c>
      <c r="E22" s="29">
        <v>8</v>
      </c>
      <c r="F22" s="45">
        <f t="shared" si="0"/>
        <v>34.78260869565217</v>
      </c>
      <c r="G22" s="23">
        <v>14</v>
      </c>
      <c r="H22" s="13">
        <f t="shared" si="1"/>
        <v>93.33333333333333</v>
      </c>
      <c r="I22" s="53">
        <v>0</v>
      </c>
      <c r="J22" s="45">
        <f t="shared" si="2"/>
        <v>0</v>
      </c>
      <c r="K22" s="44">
        <v>0</v>
      </c>
      <c r="L22" s="11">
        <f t="shared" si="3"/>
        <v>0</v>
      </c>
      <c r="M22" s="12">
        <v>0</v>
      </c>
      <c r="N22" s="45">
        <f t="shared" si="4"/>
        <v>0</v>
      </c>
      <c r="O22" s="54">
        <v>0</v>
      </c>
      <c r="P22" s="13">
        <f t="shared" si="5"/>
        <v>0</v>
      </c>
      <c r="Q22" s="53">
        <v>1</v>
      </c>
      <c r="R22" s="14">
        <f t="shared" si="6"/>
        <v>6.666666666666667</v>
      </c>
      <c r="S22" s="23">
        <v>0</v>
      </c>
      <c r="T22" s="14">
        <f t="shared" si="7"/>
        <v>0</v>
      </c>
      <c r="U22" s="24"/>
      <c r="V22" s="218">
        <f t="shared" si="8"/>
        <v>15</v>
      </c>
      <c r="X22" s="24"/>
    </row>
    <row r="23" spans="2:24" ht="15.75">
      <c r="B23" s="3">
        <v>18</v>
      </c>
      <c r="C23" s="4" t="s">
        <v>19</v>
      </c>
      <c r="D23" s="107">
        <v>29</v>
      </c>
      <c r="E23" s="29">
        <v>7</v>
      </c>
      <c r="F23" s="45">
        <f t="shared" si="0"/>
        <v>24.137931034482758</v>
      </c>
      <c r="G23" s="23">
        <v>17</v>
      </c>
      <c r="H23" s="13">
        <f t="shared" si="1"/>
        <v>77.27272727272727</v>
      </c>
      <c r="I23" s="53">
        <v>2</v>
      </c>
      <c r="J23" s="45">
        <f t="shared" si="2"/>
        <v>9.090909090909092</v>
      </c>
      <c r="K23" s="44">
        <v>0</v>
      </c>
      <c r="L23" s="11">
        <f t="shared" si="3"/>
        <v>0</v>
      </c>
      <c r="M23" s="12">
        <v>0</v>
      </c>
      <c r="N23" s="45">
        <f t="shared" si="4"/>
        <v>0</v>
      </c>
      <c r="O23" s="54">
        <v>3</v>
      </c>
      <c r="P23" s="13">
        <f t="shared" si="5"/>
        <v>13.636363636363635</v>
      </c>
      <c r="Q23" s="53">
        <v>0</v>
      </c>
      <c r="R23" s="14">
        <f t="shared" si="6"/>
        <v>0</v>
      </c>
      <c r="S23" s="23">
        <v>0</v>
      </c>
      <c r="T23" s="14">
        <f t="shared" si="7"/>
        <v>0</v>
      </c>
      <c r="U23" s="24"/>
      <c r="V23" s="218">
        <f t="shared" si="8"/>
        <v>22</v>
      </c>
      <c r="X23" s="24"/>
    </row>
    <row r="24" spans="2:24" ht="15.75">
      <c r="B24" s="3">
        <v>19</v>
      </c>
      <c r="C24" s="4" t="s">
        <v>20</v>
      </c>
      <c r="D24" s="107">
        <v>39</v>
      </c>
      <c r="E24" s="29">
        <v>14</v>
      </c>
      <c r="F24" s="45">
        <f t="shared" si="0"/>
        <v>35.8974358974359</v>
      </c>
      <c r="G24" s="23">
        <v>22</v>
      </c>
      <c r="H24" s="13">
        <f t="shared" si="1"/>
        <v>88</v>
      </c>
      <c r="I24" s="53">
        <v>0</v>
      </c>
      <c r="J24" s="45">
        <f t="shared" si="2"/>
        <v>0</v>
      </c>
      <c r="K24" s="44">
        <v>2</v>
      </c>
      <c r="L24" s="11">
        <f t="shared" si="3"/>
        <v>8</v>
      </c>
      <c r="M24" s="12">
        <v>0</v>
      </c>
      <c r="N24" s="45">
        <f t="shared" si="4"/>
        <v>0</v>
      </c>
      <c r="O24" s="54">
        <v>1</v>
      </c>
      <c r="P24" s="13">
        <f t="shared" si="5"/>
        <v>4</v>
      </c>
      <c r="Q24" s="53">
        <v>0</v>
      </c>
      <c r="R24" s="14">
        <f t="shared" si="6"/>
        <v>0</v>
      </c>
      <c r="S24" s="23">
        <v>0</v>
      </c>
      <c r="T24" s="14">
        <f t="shared" si="7"/>
        <v>0</v>
      </c>
      <c r="U24" s="24"/>
      <c r="V24" s="218">
        <f t="shared" si="8"/>
        <v>25</v>
      </c>
      <c r="X24" s="24"/>
    </row>
    <row r="25" spans="2:24" ht="15.75">
      <c r="B25" s="3">
        <v>20</v>
      </c>
      <c r="C25" s="4" t="s">
        <v>21</v>
      </c>
      <c r="D25" s="107">
        <v>38</v>
      </c>
      <c r="E25" s="29">
        <v>15</v>
      </c>
      <c r="F25" s="45">
        <f t="shared" si="0"/>
        <v>39.473684210526315</v>
      </c>
      <c r="G25" s="23">
        <v>14</v>
      </c>
      <c r="H25" s="13">
        <f t="shared" si="1"/>
        <v>60.86956521739131</v>
      </c>
      <c r="I25" s="53">
        <v>6</v>
      </c>
      <c r="J25" s="45">
        <f t="shared" si="2"/>
        <v>26.08695652173913</v>
      </c>
      <c r="K25" s="44">
        <v>0</v>
      </c>
      <c r="L25" s="11">
        <f t="shared" si="3"/>
        <v>0</v>
      </c>
      <c r="M25" s="12">
        <v>0</v>
      </c>
      <c r="N25" s="45">
        <f t="shared" si="4"/>
        <v>0</v>
      </c>
      <c r="O25" s="54">
        <v>3</v>
      </c>
      <c r="P25" s="13">
        <f t="shared" si="5"/>
        <v>13.043478260869565</v>
      </c>
      <c r="Q25" s="53">
        <v>0</v>
      </c>
      <c r="R25" s="14">
        <f t="shared" si="6"/>
        <v>0</v>
      </c>
      <c r="S25" s="23">
        <v>0</v>
      </c>
      <c r="T25" s="14">
        <f t="shared" si="7"/>
        <v>0</v>
      </c>
      <c r="U25" s="24"/>
      <c r="V25" s="218">
        <f t="shared" si="8"/>
        <v>23</v>
      </c>
      <c r="X25" s="24"/>
    </row>
    <row r="26" spans="2:24" ht="15.75">
      <c r="B26" s="3">
        <v>21</v>
      </c>
      <c r="C26" s="4" t="s">
        <v>22</v>
      </c>
      <c r="D26" s="107">
        <v>79</v>
      </c>
      <c r="E26" s="29">
        <v>16</v>
      </c>
      <c r="F26" s="45">
        <f t="shared" si="0"/>
        <v>20.253164556962027</v>
      </c>
      <c r="G26" s="23">
        <v>43</v>
      </c>
      <c r="H26" s="13">
        <f t="shared" si="1"/>
        <v>68.25396825396825</v>
      </c>
      <c r="I26" s="53">
        <v>5</v>
      </c>
      <c r="J26" s="45">
        <f t="shared" si="2"/>
        <v>7.936507936507936</v>
      </c>
      <c r="K26" s="44">
        <v>2</v>
      </c>
      <c r="L26" s="11">
        <f t="shared" si="3"/>
        <v>3.1746031746031744</v>
      </c>
      <c r="M26" s="12">
        <v>5</v>
      </c>
      <c r="N26" s="45">
        <f t="shared" si="4"/>
        <v>7.936507936507936</v>
      </c>
      <c r="O26" s="54">
        <v>8</v>
      </c>
      <c r="P26" s="13">
        <f t="shared" si="5"/>
        <v>12.698412698412698</v>
      </c>
      <c r="Q26" s="53">
        <v>0</v>
      </c>
      <c r="R26" s="14">
        <f t="shared" si="6"/>
        <v>0</v>
      </c>
      <c r="S26" s="23">
        <v>0</v>
      </c>
      <c r="T26" s="14">
        <f t="shared" si="7"/>
        <v>0</v>
      </c>
      <c r="U26" s="24"/>
      <c r="V26" s="218">
        <f t="shared" si="8"/>
        <v>63</v>
      </c>
      <c r="X26" s="24"/>
    </row>
    <row r="27" spans="2:24" ht="15.75">
      <c r="B27" s="3">
        <v>22</v>
      </c>
      <c r="C27" s="4" t="s">
        <v>23</v>
      </c>
      <c r="D27" s="107">
        <v>20</v>
      </c>
      <c r="E27" s="29">
        <v>7</v>
      </c>
      <c r="F27" s="45">
        <f t="shared" si="0"/>
        <v>35</v>
      </c>
      <c r="G27" s="23">
        <v>8</v>
      </c>
      <c r="H27" s="13">
        <f t="shared" si="1"/>
        <v>61.53846153846154</v>
      </c>
      <c r="I27" s="53">
        <v>3</v>
      </c>
      <c r="J27" s="45">
        <f t="shared" si="2"/>
        <v>23.076923076923077</v>
      </c>
      <c r="K27" s="44">
        <v>0</v>
      </c>
      <c r="L27" s="11">
        <f t="shared" si="3"/>
        <v>0</v>
      </c>
      <c r="M27" s="12">
        <v>0</v>
      </c>
      <c r="N27" s="45">
        <f t="shared" si="4"/>
        <v>0</v>
      </c>
      <c r="O27" s="54">
        <v>2</v>
      </c>
      <c r="P27" s="13">
        <f t="shared" si="5"/>
        <v>15.384615384615385</v>
      </c>
      <c r="Q27" s="53">
        <v>0</v>
      </c>
      <c r="R27" s="14">
        <f t="shared" si="6"/>
        <v>0</v>
      </c>
      <c r="S27" s="23">
        <v>0</v>
      </c>
      <c r="T27" s="14">
        <f t="shared" si="7"/>
        <v>0</v>
      </c>
      <c r="U27" s="24"/>
      <c r="V27" s="218">
        <f t="shared" si="8"/>
        <v>13</v>
      </c>
      <c r="X27" s="24"/>
    </row>
    <row r="28" spans="2:24" ht="15.75">
      <c r="B28" s="3">
        <v>23</v>
      </c>
      <c r="C28" s="4" t="s">
        <v>24</v>
      </c>
      <c r="D28" s="107">
        <v>14</v>
      </c>
      <c r="E28" s="29">
        <v>3</v>
      </c>
      <c r="F28" s="45">
        <f t="shared" si="0"/>
        <v>21.428571428571427</v>
      </c>
      <c r="G28" s="23">
        <v>9</v>
      </c>
      <c r="H28" s="13">
        <f t="shared" si="1"/>
        <v>81.81818181818183</v>
      </c>
      <c r="I28" s="53">
        <v>1</v>
      </c>
      <c r="J28" s="45">
        <f t="shared" si="2"/>
        <v>9.090909090909092</v>
      </c>
      <c r="K28" s="44">
        <v>0</v>
      </c>
      <c r="L28" s="11">
        <f t="shared" si="3"/>
        <v>0</v>
      </c>
      <c r="M28" s="12">
        <v>0</v>
      </c>
      <c r="N28" s="45">
        <f t="shared" si="4"/>
        <v>0</v>
      </c>
      <c r="O28" s="54">
        <v>1</v>
      </c>
      <c r="P28" s="13">
        <f t="shared" si="5"/>
        <v>9.090909090909092</v>
      </c>
      <c r="Q28" s="53">
        <v>0</v>
      </c>
      <c r="R28" s="14">
        <f t="shared" si="6"/>
        <v>0</v>
      </c>
      <c r="S28" s="23">
        <v>0</v>
      </c>
      <c r="T28" s="14">
        <f t="shared" si="7"/>
        <v>0</v>
      </c>
      <c r="U28" s="24"/>
      <c r="V28" s="218">
        <f t="shared" si="8"/>
        <v>11</v>
      </c>
      <c r="X28" s="24"/>
    </row>
    <row r="29" spans="2:24" ht="15.75">
      <c r="B29" s="3">
        <v>24</v>
      </c>
      <c r="C29" s="5" t="s">
        <v>25</v>
      </c>
      <c r="D29" s="107">
        <v>53</v>
      </c>
      <c r="E29" s="29">
        <v>19</v>
      </c>
      <c r="F29" s="45">
        <f t="shared" si="0"/>
        <v>35.84905660377358</v>
      </c>
      <c r="G29" s="23">
        <v>24</v>
      </c>
      <c r="H29" s="13">
        <f t="shared" si="1"/>
        <v>70.58823529411765</v>
      </c>
      <c r="I29" s="53">
        <v>6</v>
      </c>
      <c r="J29" s="45">
        <f t="shared" si="2"/>
        <v>17.647058823529413</v>
      </c>
      <c r="K29" s="44">
        <v>0</v>
      </c>
      <c r="L29" s="11">
        <f t="shared" si="3"/>
        <v>0</v>
      </c>
      <c r="M29" s="12">
        <v>2</v>
      </c>
      <c r="N29" s="45">
        <f t="shared" si="4"/>
        <v>5.88235294117647</v>
      </c>
      <c r="O29" s="54">
        <v>2</v>
      </c>
      <c r="P29" s="13">
        <f t="shared" si="5"/>
        <v>5.88235294117647</v>
      </c>
      <c r="Q29" s="53">
        <v>0</v>
      </c>
      <c r="R29" s="14">
        <f t="shared" si="6"/>
        <v>0</v>
      </c>
      <c r="S29" s="23">
        <v>0</v>
      </c>
      <c r="T29" s="14">
        <f t="shared" si="7"/>
        <v>0</v>
      </c>
      <c r="U29" s="24"/>
      <c r="V29" s="218">
        <f t="shared" si="8"/>
        <v>34</v>
      </c>
      <c r="X29" s="24"/>
    </row>
    <row r="30" spans="2:24" ht="15.75">
      <c r="B30" s="3">
        <v>25</v>
      </c>
      <c r="C30" s="5" t="s">
        <v>26</v>
      </c>
      <c r="D30" s="107">
        <v>47</v>
      </c>
      <c r="E30" s="29">
        <v>13</v>
      </c>
      <c r="F30" s="64">
        <f t="shared" si="0"/>
        <v>27.659574468085108</v>
      </c>
      <c r="G30" s="23">
        <v>32</v>
      </c>
      <c r="H30" s="93">
        <f t="shared" si="1"/>
        <v>94.11764705882352</v>
      </c>
      <c r="I30" s="53">
        <v>2</v>
      </c>
      <c r="J30" s="64">
        <f t="shared" si="2"/>
        <v>5.88235294117647</v>
      </c>
      <c r="K30" s="44">
        <v>0</v>
      </c>
      <c r="L30" s="11">
        <f t="shared" si="3"/>
        <v>0</v>
      </c>
      <c r="M30" s="12">
        <v>0</v>
      </c>
      <c r="N30" s="45">
        <f t="shared" si="4"/>
        <v>0</v>
      </c>
      <c r="O30" s="54">
        <v>0</v>
      </c>
      <c r="P30" s="13">
        <f t="shared" si="5"/>
        <v>0</v>
      </c>
      <c r="Q30" s="53">
        <v>0</v>
      </c>
      <c r="R30" s="14">
        <f t="shared" si="6"/>
        <v>0</v>
      </c>
      <c r="S30" s="23">
        <v>0</v>
      </c>
      <c r="T30" s="14">
        <f t="shared" si="7"/>
        <v>0</v>
      </c>
      <c r="U30" s="24"/>
      <c r="V30" s="218">
        <f t="shared" si="8"/>
        <v>34</v>
      </c>
      <c r="X30" s="24"/>
    </row>
    <row r="31" spans="2:24" ht="15.75">
      <c r="B31" s="3">
        <v>26</v>
      </c>
      <c r="C31" s="132" t="s">
        <v>61</v>
      </c>
      <c r="D31" s="126">
        <v>119</v>
      </c>
      <c r="E31" s="29">
        <v>30</v>
      </c>
      <c r="F31" s="14">
        <f>E31/D31*100</f>
        <v>25.210084033613445</v>
      </c>
      <c r="G31" s="23">
        <v>57</v>
      </c>
      <c r="H31" s="13">
        <f>G31/V31*100</f>
        <v>64.04494382022472</v>
      </c>
      <c r="I31" s="53">
        <v>3</v>
      </c>
      <c r="J31" s="64">
        <f t="shared" si="2"/>
        <v>3.3707865168539324</v>
      </c>
      <c r="K31" s="44">
        <v>3</v>
      </c>
      <c r="L31" s="11">
        <f t="shared" si="3"/>
        <v>3.3707865168539324</v>
      </c>
      <c r="M31" s="12">
        <v>8</v>
      </c>
      <c r="N31" s="45">
        <f t="shared" si="4"/>
        <v>8.98876404494382</v>
      </c>
      <c r="O31" s="54">
        <v>10</v>
      </c>
      <c r="P31" s="13">
        <f t="shared" si="5"/>
        <v>11.235955056179774</v>
      </c>
      <c r="Q31" s="53">
        <v>8</v>
      </c>
      <c r="R31" s="14">
        <f t="shared" si="6"/>
        <v>8.98876404494382</v>
      </c>
      <c r="S31" s="23">
        <v>0</v>
      </c>
      <c r="T31" s="14">
        <f t="shared" si="7"/>
        <v>0</v>
      </c>
      <c r="U31" s="24"/>
      <c r="V31" s="218">
        <f t="shared" si="8"/>
        <v>89</v>
      </c>
      <c r="X31" s="24"/>
    </row>
    <row r="32" spans="2:24" ht="16.5" thickBot="1">
      <c r="B32" s="133">
        <v>27</v>
      </c>
      <c r="C32" s="134" t="s">
        <v>28</v>
      </c>
      <c r="D32" s="123">
        <v>6</v>
      </c>
      <c r="E32" s="112">
        <v>0</v>
      </c>
      <c r="F32" s="121">
        <f>E32/D32*100</f>
        <v>0</v>
      </c>
      <c r="G32" s="114">
        <v>4</v>
      </c>
      <c r="H32" s="115">
        <f>G32/V32*100</f>
        <v>66.66666666666666</v>
      </c>
      <c r="I32" s="116">
        <v>0</v>
      </c>
      <c r="J32" s="176">
        <f t="shared" si="2"/>
        <v>0</v>
      </c>
      <c r="K32" s="117">
        <v>0</v>
      </c>
      <c r="L32" s="118">
        <f t="shared" si="3"/>
        <v>0</v>
      </c>
      <c r="M32" s="183">
        <v>0</v>
      </c>
      <c r="N32" s="113">
        <f t="shared" si="4"/>
        <v>0</v>
      </c>
      <c r="O32" s="184">
        <v>2</v>
      </c>
      <c r="P32" s="115">
        <f t="shared" si="5"/>
        <v>33.33333333333333</v>
      </c>
      <c r="Q32" s="116">
        <v>0</v>
      </c>
      <c r="R32" s="121">
        <f t="shared" si="6"/>
        <v>0</v>
      </c>
      <c r="S32" s="114">
        <v>0</v>
      </c>
      <c r="T32" s="121">
        <f t="shared" si="7"/>
        <v>0</v>
      </c>
      <c r="U32" s="24"/>
      <c r="V32" s="219">
        <f t="shared" si="8"/>
        <v>6</v>
      </c>
      <c r="X32" s="24"/>
    </row>
    <row r="33" spans="2:24" ht="16.5" thickBot="1">
      <c r="B33" s="232" t="s">
        <v>62</v>
      </c>
      <c r="C33" s="233"/>
      <c r="D33" s="58">
        <f>SUM(D6:D30)</f>
        <v>1224</v>
      </c>
      <c r="E33" s="80">
        <f aca="true" t="shared" si="9" ref="E33:S33">SUM(E6:E30)</f>
        <v>391</v>
      </c>
      <c r="F33" s="78">
        <f>E33/D33*100</f>
        <v>31.944444444444443</v>
      </c>
      <c r="G33" s="80">
        <f t="shared" si="9"/>
        <v>593</v>
      </c>
      <c r="H33" s="57">
        <f>G33/V33*100</f>
        <v>71.18847539015606</v>
      </c>
      <c r="I33" s="80">
        <f t="shared" si="9"/>
        <v>102</v>
      </c>
      <c r="J33" s="178">
        <f t="shared" si="2"/>
        <v>12.244897959183673</v>
      </c>
      <c r="K33" s="80">
        <f t="shared" si="9"/>
        <v>21</v>
      </c>
      <c r="L33" s="99">
        <f t="shared" si="3"/>
        <v>2.5210084033613445</v>
      </c>
      <c r="M33" s="79">
        <f t="shared" si="9"/>
        <v>28</v>
      </c>
      <c r="N33" s="178">
        <f t="shared" si="4"/>
        <v>3.361344537815126</v>
      </c>
      <c r="O33" s="80">
        <f t="shared" si="9"/>
        <v>86</v>
      </c>
      <c r="P33" s="57">
        <f t="shared" si="5"/>
        <v>10.324129651860744</v>
      </c>
      <c r="Q33" s="80">
        <f t="shared" si="9"/>
        <v>3</v>
      </c>
      <c r="R33" s="78">
        <f t="shared" si="6"/>
        <v>0.36014405762304924</v>
      </c>
      <c r="S33" s="80">
        <f t="shared" si="9"/>
        <v>0</v>
      </c>
      <c r="T33" s="78">
        <f t="shared" si="7"/>
        <v>0</v>
      </c>
      <c r="U33" s="185"/>
      <c r="V33" s="220">
        <f>SUM(V6:V30)</f>
        <v>833</v>
      </c>
      <c r="X33" s="24"/>
    </row>
    <row r="34" spans="2:24" ht="16.5" thickBot="1">
      <c r="B34" s="297" t="s">
        <v>63</v>
      </c>
      <c r="C34" s="298"/>
      <c r="D34" s="58">
        <f>SUM(D6:D32)</f>
        <v>1349</v>
      </c>
      <c r="E34" s="80">
        <f aca="true" t="shared" si="10" ref="E34:S34">SUM(E6:E32)</f>
        <v>421</v>
      </c>
      <c r="F34" s="78">
        <f>E34/D34*100</f>
        <v>31.208302446256486</v>
      </c>
      <c r="G34" s="80">
        <f t="shared" si="10"/>
        <v>654</v>
      </c>
      <c r="H34" s="57">
        <f>G34/V34*100</f>
        <v>70.47413793103449</v>
      </c>
      <c r="I34" s="80">
        <f t="shared" si="10"/>
        <v>105</v>
      </c>
      <c r="J34" s="178">
        <f t="shared" si="2"/>
        <v>11.314655172413794</v>
      </c>
      <c r="K34" s="80">
        <f t="shared" si="10"/>
        <v>24</v>
      </c>
      <c r="L34" s="99">
        <f t="shared" si="3"/>
        <v>2.586206896551724</v>
      </c>
      <c r="M34" s="79">
        <f t="shared" si="10"/>
        <v>36</v>
      </c>
      <c r="N34" s="178">
        <f t="shared" si="4"/>
        <v>3.8793103448275863</v>
      </c>
      <c r="O34" s="80">
        <f t="shared" si="10"/>
        <v>98</v>
      </c>
      <c r="P34" s="57">
        <f t="shared" si="5"/>
        <v>10.560344827586206</v>
      </c>
      <c r="Q34" s="80">
        <f t="shared" si="10"/>
        <v>11</v>
      </c>
      <c r="R34" s="78">
        <f t="shared" si="6"/>
        <v>1.1853448275862069</v>
      </c>
      <c r="S34" s="80">
        <f t="shared" si="10"/>
        <v>0</v>
      </c>
      <c r="T34" s="78">
        <f t="shared" si="7"/>
        <v>0</v>
      </c>
      <c r="U34" s="24"/>
      <c r="V34" s="221">
        <f>SUM(V6:V32)</f>
        <v>928</v>
      </c>
      <c r="X34" s="24"/>
    </row>
    <row r="35" spans="2:21" ht="12.75">
      <c r="B35" s="230" t="s">
        <v>39</v>
      </c>
      <c r="C35" s="230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</sheetData>
  <sheetProtection/>
  <mergeCells count="19">
    <mergeCell ref="S3:T4"/>
    <mergeCell ref="R1:T1"/>
    <mergeCell ref="B2:T2"/>
    <mergeCell ref="B3:B5"/>
    <mergeCell ref="C3:C5"/>
    <mergeCell ref="G3:H4"/>
    <mergeCell ref="K3:N3"/>
    <mergeCell ref="Q3:R4"/>
    <mergeCell ref="D4:D5"/>
    <mergeCell ref="B35:U35"/>
    <mergeCell ref="B34:C34"/>
    <mergeCell ref="D3:F3"/>
    <mergeCell ref="B33:C33"/>
    <mergeCell ref="V3:V5"/>
    <mergeCell ref="K4:L4"/>
    <mergeCell ref="M4:N4"/>
    <mergeCell ref="O3:P4"/>
    <mergeCell ref="I3:J4"/>
    <mergeCell ref="E4:F4"/>
  </mergeCells>
  <printOptions/>
  <pageMargins left="0.44" right="0.44" top="0.24" bottom="0.25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38"/>
  <sheetViews>
    <sheetView zoomScale="80" zoomScaleNormal="80" zoomScalePageLayoutView="0" workbookViewId="0" topLeftCell="A1">
      <selection activeCell="B2" sqref="B2:V2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24.140625" style="0" customWidth="1"/>
    <col min="4" max="4" width="10.7109375" style="0" customWidth="1"/>
    <col min="5" max="22" width="6.8515625" style="0" customWidth="1"/>
  </cols>
  <sheetData>
    <row r="1" spans="20:22" ht="15.75">
      <c r="T1" s="264" t="s">
        <v>48</v>
      </c>
      <c r="U1" s="264"/>
      <c r="V1" s="264"/>
    </row>
    <row r="2" spans="2:22" ht="21" customHeight="1" thickBot="1">
      <c r="B2" s="314" t="s">
        <v>82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2:24" ht="36.75" customHeight="1" thickBot="1">
      <c r="B3" s="253" t="s">
        <v>0</v>
      </c>
      <c r="C3" s="256" t="s">
        <v>27</v>
      </c>
      <c r="D3" s="244" t="s">
        <v>56</v>
      </c>
      <c r="E3" s="244"/>
      <c r="F3" s="244"/>
      <c r="G3" s="309" t="s">
        <v>30</v>
      </c>
      <c r="H3" s="309"/>
      <c r="I3" s="309"/>
      <c r="J3" s="310"/>
      <c r="K3" s="234" t="s">
        <v>31</v>
      </c>
      <c r="L3" s="235"/>
      <c r="M3" s="289" t="s">
        <v>32</v>
      </c>
      <c r="N3" s="290"/>
      <c r="O3" s="290"/>
      <c r="P3" s="308"/>
      <c r="Q3" s="234" t="s">
        <v>33</v>
      </c>
      <c r="R3" s="235"/>
      <c r="S3" s="234" t="s">
        <v>34</v>
      </c>
      <c r="T3" s="235"/>
      <c r="U3" s="242" t="s">
        <v>35</v>
      </c>
      <c r="V3" s="235"/>
      <c r="X3" s="311" t="s">
        <v>59</v>
      </c>
    </row>
    <row r="4" spans="2:24" ht="12.75">
      <c r="B4" s="254"/>
      <c r="C4" s="257"/>
      <c r="D4" s="245" t="s">
        <v>55</v>
      </c>
      <c r="E4" s="234" t="s">
        <v>58</v>
      </c>
      <c r="F4" s="235"/>
      <c r="G4" s="234" t="s">
        <v>36</v>
      </c>
      <c r="H4" s="238"/>
      <c r="I4" s="238" t="s">
        <v>37</v>
      </c>
      <c r="J4" s="235"/>
      <c r="K4" s="236"/>
      <c r="L4" s="237"/>
      <c r="M4" s="234" t="s">
        <v>53</v>
      </c>
      <c r="N4" s="238"/>
      <c r="O4" s="238" t="s">
        <v>54</v>
      </c>
      <c r="P4" s="235"/>
      <c r="Q4" s="236"/>
      <c r="R4" s="237"/>
      <c r="S4" s="236"/>
      <c r="T4" s="237"/>
      <c r="U4" s="243"/>
      <c r="V4" s="237"/>
      <c r="X4" s="312"/>
    </row>
    <row r="5" spans="2:24" ht="12.75">
      <c r="B5" s="254"/>
      <c r="C5" s="257"/>
      <c r="D5" s="246"/>
      <c r="E5" s="236"/>
      <c r="F5" s="237"/>
      <c r="G5" s="236"/>
      <c r="H5" s="239"/>
      <c r="I5" s="239"/>
      <c r="J5" s="237"/>
      <c r="K5" s="236"/>
      <c r="L5" s="237"/>
      <c r="M5" s="236"/>
      <c r="N5" s="239"/>
      <c r="O5" s="239"/>
      <c r="P5" s="237"/>
      <c r="Q5" s="236"/>
      <c r="R5" s="237"/>
      <c r="S5" s="236"/>
      <c r="T5" s="237"/>
      <c r="U5" s="243"/>
      <c r="V5" s="237"/>
      <c r="X5" s="312"/>
    </row>
    <row r="6" spans="2:24" ht="12.75">
      <c r="B6" s="254"/>
      <c r="C6" s="257"/>
      <c r="D6" s="246"/>
      <c r="E6" s="236"/>
      <c r="F6" s="237"/>
      <c r="G6" s="236"/>
      <c r="H6" s="239"/>
      <c r="I6" s="239"/>
      <c r="J6" s="237"/>
      <c r="K6" s="236"/>
      <c r="L6" s="237"/>
      <c r="M6" s="236"/>
      <c r="N6" s="239"/>
      <c r="O6" s="239"/>
      <c r="P6" s="237"/>
      <c r="Q6" s="236"/>
      <c r="R6" s="237"/>
      <c r="S6" s="236"/>
      <c r="T6" s="237"/>
      <c r="U6" s="243"/>
      <c r="V6" s="237"/>
      <c r="X6" s="312"/>
    </row>
    <row r="7" spans="2:24" ht="13.5" thickBot="1">
      <c r="B7" s="255"/>
      <c r="C7" s="258"/>
      <c r="D7" s="247"/>
      <c r="E7" s="40" t="s">
        <v>38</v>
      </c>
      <c r="F7" s="37" t="s">
        <v>29</v>
      </c>
      <c r="G7" s="40" t="s">
        <v>38</v>
      </c>
      <c r="H7" s="36" t="s">
        <v>29</v>
      </c>
      <c r="I7" s="36" t="s">
        <v>38</v>
      </c>
      <c r="J7" s="37" t="s">
        <v>29</v>
      </c>
      <c r="K7" s="40" t="s">
        <v>38</v>
      </c>
      <c r="L7" s="37" t="s">
        <v>29</v>
      </c>
      <c r="M7" s="40" t="s">
        <v>38</v>
      </c>
      <c r="N7" s="36" t="s">
        <v>29</v>
      </c>
      <c r="O7" s="36" t="s">
        <v>38</v>
      </c>
      <c r="P7" s="37" t="s">
        <v>29</v>
      </c>
      <c r="Q7" s="40" t="s">
        <v>38</v>
      </c>
      <c r="R7" s="37" t="s">
        <v>29</v>
      </c>
      <c r="S7" s="40" t="s">
        <v>38</v>
      </c>
      <c r="T7" s="37" t="s">
        <v>29</v>
      </c>
      <c r="U7" s="35" t="s">
        <v>38</v>
      </c>
      <c r="V7" s="37" t="s">
        <v>29</v>
      </c>
      <c r="X7" s="313"/>
    </row>
    <row r="8" spans="2:26" ht="15.75">
      <c r="B8" s="2">
        <v>1</v>
      </c>
      <c r="C8" s="26" t="s">
        <v>2</v>
      </c>
      <c r="D8" s="111">
        <f>E8+G8+I8+K8+M8+O8+Q8+S8+U8</f>
        <v>26</v>
      </c>
      <c r="E8" s="44">
        <v>3</v>
      </c>
      <c r="F8" s="45">
        <f aca="true" t="shared" si="0" ref="F8:F36">E8/D8*100</f>
        <v>11.538461538461538</v>
      </c>
      <c r="G8" s="2">
        <v>3</v>
      </c>
      <c r="H8" s="9">
        <f aca="true" t="shared" si="1" ref="H8:H36">G8/X8*100</f>
        <v>13.043478260869565</v>
      </c>
      <c r="I8" s="10">
        <v>13</v>
      </c>
      <c r="J8" s="14">
        <f aca="true" t="shared" si="2" ref="J8:J36">I8/X8*100</f>
        <v>56.52173913043478</v>
      </c>
      <c r="K8" s="53">
        <v>0</v>
      </c>
      <c r="L8" s="45">
        <f aca="true" t="shared" si="3" ref="L8:L36">K8/X8*100</f>
        <v>0</v>
      </c>
      <c r="M8" s="44">
        <v>2</v>
      </c>
      <c r="N8" s="12">
        <f aca="true" t="shared" si="4" ref="N8:N36">M8/X8*100</f>
        <v>8.695652173913043</v>
      </c>
      <c r="O8" s="12">
        <v>0</v>
      </c>
      <c r="P8" s="45">
        <f aca="true" t="shared" si="5" ref="P8:P36">O8/X8*100</f>
        <v>0</v>
      </c>
      <c r="Q8" s="44">
        <v>5</v>
      </c>
      <c r="R8" s="14">
        <f aca="true" t="shared" si="6" ref="R8:R36">Q8/X8*100</f>
        <v>21.73913043478261</v>
      </c>
      <c r="S8" s="53">
        <v>0</v>
      </c>
      <c r="T8" s="14">
        <f aca="true" t="shared" si="7" ref="T8:T36">S8/X8*100</f>
        <v>0</v>
      </c>
      <c r="U8" s="23">
        <v>0</v>
      </c>
      <c r="V8" s="14">
        <f aca="true" t="shared" si="8" ref="V8:V36">U8/X8*100</f>
        <v>0</v>
      </c>
      <c r="X8" s="81">
        <f>D8-E8</f>
        <v>23</v>
      </c>
      <c r="Z8" s="24"/>
    </row>
    <row r="9" spans="2:26" ht="15.75">
      <c r="B9" s="3">
        <v>2</v>
      </c>
      <c r="C9" s="26" t="s">
        <v>3</v>
      </c>
      <c r="D9" s="111">
        <f aca="true" t="shared" si="9" ref="D9:D34">E9+G9+I9+K9+M9+O9+Q9+S9+U9</f>
        <v>23</v>
      </c>
      <c r="E9" s="44">
        <v>8</v>
      </c>
      <c r="F9" s="45">
        <f t="shared" si="0"/>
        <v>34.78260869565217</v>
      </c>
      <c r="G9" s="2">
        <v>3</v>
      </c>
      <c r="H9" s="9">
        <f t="shared" si="1"/>
        <v>20</v>
      </c>
      <c r="I9" s="10">
        <v>7</v>
      </c>
      <c r="J9" s="14">
        <f t="shared" si="2"/>
        <v>46.666666666666664</v>
      </c>
      <c r="K9" s="53">
        <v>1</v>
      </c>
      <c r="L9" s="45">
        <f t="shared" si="3"/>
        <v>6.666666666666667</v>
      </c>
      <c r="M9" s="44">
        <v>0</v>
      </c>
      <c r="N9" s="11">
        <f t="shared" si="4"/>
        <v>0</v>
      </c>
      <c r="O9" s="12">
        <v>0</v>
      </c>
      <c r="P9" s="45">
        <f t="shared" si="5"/>
        <v>0</v>
      </c>
      <c r="Q9" s="44">
        <v>4</v>
      </c>
      <c r="R9" s="14">
        <f t="shared" si="6"/>
        <v>26.666666666666668</v>
      </c>
      <c r="S9" s="53">
        <v>0</v>
      </c>
      <c r="T9" s="14">
        <f t="shared" si="7"/>
        <v>0</v>
      </c>
      <c r="U9" s="23">
        <v>0</v>
      </c>
      <c r="V9" s="14">
        <f t="shared" si="8"/>
        <v>0</v>
      </c>
      <c r="X9" s="81">
        <f aca="true" t="shared" si="10" ref="X9:X34">D9-E9</f>
        <v>15</v>
      </c>
      <c r="Z9" s="24"/>
    </row>
    <row r="10" spans="2:26" ht="15.75">
      <c r="B10" s="3">
        <v>3</v>
      </c>
      <c r="C10" s="26" t="s">
        <v>4</v>
      </c>
      <c r="D10" s="111">
        <f t="shared" si="9"/>
        <v>441</v>
      </c>
      <c r="E10" s="44">
        <v>133</v>
      </c>
      <c r="F10" s="45">
        <f t="shared" si="0"/>
        <v>30.158730158730158</v>
      </c>
      <c r="G10" s="2">
        <v>89</v>
      </c>
      <c r="H10" s="9">
        <f t="shared" si="1"/>
        <v>28.8961038961039</v>
      </c>
      <c r="I10" s="10">
        <v>37</v>
      </c>
      <c r="J10" s="14">
        <f t="shared" si="2"/>
        <v>12.012987012987013</v>
      </c>
      <c r="K10" s="53">
        <v>76</v>
      </c>
      <c r="L10" s="45">
        <f t="shared" si="3"/>
        <v>24.675324675324674</v>
      </c>
      <c r="M10" s="44">
        <v>49</v>
      </c>
      <c r="N10" s="11">
        <f t="shared" si="4"/>
        <v>15.909090909090908</v>
      </c>
      <c r="O10" s="12">
        <v>5</v>
      </c>
      <c r="P10" s="45">
        <f t="shared" si="5"/>
        <v>1.6233766233766231</v>
      </c>
      <c r="Q10" s="44">
        <v>51</v>
      </c>
      <c r="R10" s="14">
        <f t="shared" si="6"/>
        <v>16.558441558441558</v>
      </c>
      <c r="S10" s="53">
        <v>1</v>
      </c>
      <c r="T10" s="14">
        <f t="shared" si="7"/>
        <v>0.3246753246753247</v>
      </c>
      <c r="U10" s="23">
        <v>0</v>
      </c>
      <c r="V10" s="14">
        <f t="shared" si="8"/>
        <v>0</v>
      </c>
      <c r="X10" s="81">
        <f t="shared" si="10"/>
        <v>308</v>
      </c>
      <c r="Z10" s="24"/>
    </row>
    <row r="11" spans="2:26" ht="15.75">
      <c r="B11" s="3">
        <v>4</v>
      </c>
      <c r="C11" s="26" t="s">
        <v>5</v>
      </c>
      <c r="D11" s="111">
        <f t="shared" si="9"/>
        <v>78</v>
      </c>
      <c r="E11" s="44">
        <v>29</v>
      </c>
      <c r="F11" s="45">
        <f t="shared" si="0"/>
        <v>37.17948717948718</v>
      </c>
      <c r="G11" s="2">
        <v>13</v>
      </c>
      <c r="H11" s="9">
        <f t="shared" si="1"/>
        <v>26.53061224489796</v>
      </c>
      <c r="I11" s="10">
        <v>3</v>
      </c>
      <c r="J11" s="14">
        <f t="shared" si="2"/>
        <v>6.122448979591836</v>
      </c>
      <c r="K11" s="53">
        <v>11</v>
      </c>
      <c r="L11" s="45">
        <f t="shared" si="3"/>
        <v>22.448979591836736</v>
      </c>
      <c r="M11" s="44">
        <v>12</v>
      </c>
      <c r="N11" s="11">
        <f t="shared" si="4"/>
        <v>24.489795918367346</v>
      </c>
      <c r="O11" s="12">
        <v>0</v>
      </c>
      <c r="P11" s="45">
        <f t="shared" si="5"/>
        <v>0</v>
      </c>
      <c r="Q11" s="44">
        <v>10</v>
      </c>
      <c r="R11" s="14">
        <f t="shared" si="6"/>
        <v>20.408163265306122</v>
      </c>
      <c r="S11" s="53">
        <v>0</v>
      </c>
      <c r="T11" s="14">
        <f t="shared" si="7"/>
        <v>0</v>
      </c>
      <c r="U11" s="23">
        <v>0</v>
      </c>
      <c r="V11" s="14">
        <f t="shared" si="8"/>
        <v>0</v>
      </c>
      <c r="X11" s="81">
        <f t="shared" si="10"/>
        <v>49</v>
      </c>
      <c r="Z11" s="24"/>
    </row>
    <row r="12" spans="2:26" ht="15.75">
      <c r="B12" s="3">
        <v>5</v>
      </c>
      <c r="C12" s="26" t="s">
        <v>6</v>
      </c>
      <c r="D12" s="111">
        <f t="shared" si="9"/>
        <v>45</v>
      </c>
      <c r="E12" s="44">
        <v>9</v>
      </c>
      <c r="F12" s="45">
        <f t="shared" si="0"/>
        <v>20</v>
      </c>
      <c r="G12" s="2">
        <v>20</v>
      </c>
      <c r="H12" s="9">
        <f t="shared" si="1"/>
        <v>55.55555555555556</v>
      </c>
      <c r="I12" s="10">
        <v>6</v>
      </c>
      <c r="J12" s="14">
        <f t="shared" si="2"/>
        <v>16.666666666666664</v>
      </c>
      <c r="K12" s="53">
        <v>1</v>
      </c>
      <c r="L12" s="45">
        <f t="shared" si="3"/>
        <v>2.7777777777777777</v>
      </c>
      <c r="M12" s="44">
        <v>3</v>
      </c>
      <c r="N12" s="11">
        <f t="shared" si="4"/>
        <v>8.333333333333332</v>
      </c>
      <c r="O12" s="12">
        <v>0</v>
      </c>
      <c r="P12" s="45">
        <f t="shared" si="5"/>
        <v>0</v>
      </c>
      <c r="Q12" s="44">
        <v>6</v>
      </c>
      <c r="R12" s="14">
        <f t="shared" si="6"/>
        <v>16.666666666666664</v>
      </c>
      <c r="S12" s="53">
        <v>0</v>
      </c>
      <c r="T12" s="14">
        <f t="shared" si="7"/>
        <v>0</v>
      </c>
      <c r="U12" s="23">
        <v>0</v>
      </c>
      <c r="V12" s="14">
        <f t="shared" si="8"/>
        <v>0</v>
      </c>
      <c r="X12" s="81">
        <f t="shared" si="10"/>
        <v>36</v>
      </c>
      <c r="Z12" s="24"/>
    </row>
    <row r="13" spans="2:26" ht="15.75">
      <c r="B13" s="3">
        <v>6</v>
      </c>
      <c r="C13" s="26" t="s">
        <v>7</v>
      </c>
      <c r="D13" s="111">
        <f t="shared" si="9"/>
        <v>53</v>
      </c>
      <c r="E13" s="44">
        <v>25</v>
      </c>
      <c r="F13" s="45">
        <f t="shared" si="0"/>
        <v>47.16981132075472</v>
      </c>
      <c r="G13" s="2">
        <v>15</v>
      </c>
      <c r="H13" s="9">
        <f t="shared" si="1"/>
        <v>53.57142857142857</v>
      </c>
      <c r="I13" s="10">
        <v>2</v>
      </c>
      <c r="J13" s="14">
        <f t="shared" si="2"/>
        <v>7.142857142857142</v>
      </c>
      <c r="K13" s="53">
        <v>0</v>
      </c>
      <c r="L13" s="45">
        <f t="shared" si="3"/>
        <v>0</v>
      </c>
      <c r="M13" s="44">
        <v>5</v>
      </c>
      <c r="N13" s="11">
        <f t="shared" si="4"/>
        <v>17.857142857142858</v>
      </c>
      <c r="O13" s="12">
        <v>0</v>
      </c>
      <c r="P13" s="45">
        <f t="shared" si="5"/>
        <v>0</v>
      </c>
      <c r="Q13" s="44">
        <v>6</v>
      </c>
      <c r="R13" s="14">
        <f t="shared" si="6"/>
        <v>21.428571428571427</v>
      </c>
      <c r="S13" s="53">
        <v>0</v>
      </c>
      <c r="T13" s="14">
        <f t="shared" si="7"/>
        <v>0</v>
      </c>
      <c r="U13" s="23">
        <v>0</v>
      </c>
      <c r="V13" s="14">
        <f t="shared" si="8"/>
        <v>0</v>
      </c>
      <c r="X13" s="81">
        <f t="shared" si="10"/>
        <v>28</v>
      </c>
      <c r="Z13" s="24"/>
    </row>
    <row r="14" spans="2:26" ht="15.75">
      <c r="B14" s="3">
        <v>7</v>
      </c>
      <c r="C14" s="26" t="s">
        <v>8</v>
      </c>
      <c r="D14" s="111">
        <f t="shared" si="9"/>
        <v>66</v>
      </c>
      <c r="E14" s="44">
        <v>16</v>
      </c>
      <c r="F14" s="45">
        <f t="shared" si="0"/>
        <v>24.242424242424242</v>
      </c>
      <c r="G14" s="2">
        <v>17</v>
      </c>
      <c r="H14" s="9">
        <f t="shared" si="1"/>
        <v>34</v>
      </c>
      <c r="I14" s="10">
        <v>13</v>
      </c>
      <c r="J14" s="14">
        <f t="shared" si="2"/>
        <v>26</v>
      </c>
      <c r="K14" s="53">
        <v>2</v>
      </c>
      <c r="L14" s="45">
        <f t="shared" si="3"/>
        <v>4</v>
      </c>
      <c r="M14" s="44">
        <v>10</v>
      </c>
      <c r="N14" s="11">
        <f t="shared" si="4"/>
        <v>20</v>
      </c>
      <c r="O14" s="12">
        <v>0</v>
      </c>
      <c r="P14" s="45">
        <f t="shared" si="5"/>
        <v>0</v>
      </c>
      <c r="Q14" s="44">
        <v>8</v>
      </c>
      <c r="R14" s="14">
        <f t="shared" si="6"/>
        <v>16</v>
      </c>
      <c r="S14" s="53">
        <v>0</v>
      </c>
      <c r="T14" s="14">
        <f t="shared" si="7"/>
        <v>0</v>
      </c>
      <c r="U14" s="23">
        <v>0</v>
      </c>
      <c r="V14" s="14">
        <f t="shared" si="8"/>
        <v>0</v>
      </c>
      <c r="X14" s="81">
        <f t="shared" si="10"/>
        <v>50</v>
      </c>
      <c r="Z14" s="24"/>
    </row>
    <row r="15" spans="2:26" ht="15.75">
      <c r="B15" s="3">
        <v>8</v>
      </c>
      <c r="C15" s="26" t="s">
        <v>9</v>
      </c>
      <c r="D15" s="111">
        <f t="shared" si="9"/>
        <v>62</v>
      </c>
      <c r="E15" s="44">
        <v>13</v>
      </c>
      <c r="F15" s="45">
        <f t="shared" si="0"/>
        <v>20.967741935483872</v>
      </c>
      <c r="G15" s="2">
        <v>30</v>
      </c>
      <c r="H15" s="9">
        <f t="shared" si="1"/>
        <v>61.224489795918366</v>
      </c>
      <c r="I15" s="10">
        <v>0</v>
      </c>
      <c r="J15" s="14">
        <f t="shared" si="2"/>
        <v>0</v>
      </c>
      <c r="K15" s="53">
        <v>3</v>
      </c>
      <c r="L15" s="45">
        <f t="shared" si="3"/>
        <v>6.122448979591836</v>
      </c>
      <c r="M15" s="44">
        <v>9</v>
      </c>
      <c r="N15" s="11">
        <f t="shared" si="4"/>
        <v>18.367346938775512</v>
      </c>
      <c r="O15" s="12">
        <v>3</v>
      </c>
      <c r="P15" s="45">
        <f t="shared" si="5"/>
        <v>6.122448979591836</v>
      </c>
      <c r="Q15" s="44">
        <v>3</v>
      </c>
      <c r="R15" s="14">
        <f t="shared" si="6"/>
        <v>6.122448979591836</v>
      </c>
      <c r="S15" s="53">
        <v>1</v>
      </c>
      <c r="T15" s="14">
        <f t="shared" si="7"/>
        <v>2.0408163265306123</v>
      </c>
      <c r="U15" s="23">
        <v>0</v>
      </c>
      <c r="V15" s="14">
        <f t="shared" si="8"/>
        <v>0</v>
      </c>
      <c r="X15" s="81">
        <f t="shared" si="10"/>
        <v>49</v>
      </c>
      <c r="Z15" s="24"/>
    </row>
    <row r="16" spans="2:26" ht="15.75">
      <c r="B16" s="3">
        <v>9</v>
      </c>
      <c r="C16" s="26" t="s">
        <v>10</v>
      </c>
      <c r="D16" s="111">
        <f t="shared" si="9"/>
        <v>36</v>
      </c>
      <c r="E16" s="44">
        <v>16</v>
      </c>
      <c r="F16" s="45">
        <f t="shared" si="0"/>
        <v>44.44444444444444</v>
      </c>
      <c r="G16" s="2">
        <v>5</v>
      </c>
      <c r="H16" s="9">
        <f t="shared" si="1"/>
        <v>25</v>
      </c>
      <c r="I16" s="10">
        <v>5</v>
      </c>
      <c r="J16" s="14">
        <f t="shared" si="2"/>
        <v>25</v>
      </c>
      <c r="K16" s="53">
        <v>7</v>
      </c>
      <c r="L16" s="45">
        <f t="shared" si="3"/>
        <v>35</v>
      </c>
      <c r="M16" s="44">
        <v>1</v>
      </c>
      <c r="N16" s="11">
        <f t="shared" si="4"/>
        <v>5</v>
      </c>
      <c r="O16" s="12">
        <v>0</v>
      </c>
      <c r="P16" s="45">
        <f t="shared" si="5"/>
        <v>0</v>
      </c>
      <c r="Q16" s="44">
        <v>2</v>
      </c>
      <c r="R16" s="14">
        <f t="shared" si="6"/>
        <v>10</v>
      </c>
      <c r="S16" s="53">
        <v>0</v>
      </c>
      <c r="T16" s="14">
        <f t="shared" si="7"/>
        <v>0</v>
      </c>
      <c r="U16" s="23">
        <v>0</v>
      </c>
      <c r="V16" s="14">
        <f t="shared" si="8"/>
        <v>0</v>
      </c>
      <c r="X16" s="81">
        <f t="shared" si="10"/>
        <v>20</v>
      </c>
      <c r="Z16" s="24"/>
    </row>
    <row r="17" spans="2:26" ht="15.75">
      <c r="B17" s="3">
        <v>10</v>
      </c>
      <c r="C17" s="26" t="s">
        <v>11</v>
      </c>
      <c r="D17" s="111">
        <f t="shared" si="9"/>
        <v>84</v>
      </c>
      <c r="E17" s="44">
        <v>28</v>
      </c>
      <c r="F17" s="45">
        <f t="shared" si="0"/>
        <v>33.33333333333333</v>
      </c>
      <c r="G17" s="2">
        <v>5</v>
      </c>
      <c r="H17" s="9">
        <f t="shared" si="1"/>
        <v>8.928571428571429</v>
      </c>
      <c r="I17" s="10">
        <v>30</v>
      </c>
      <c r="J17" s="14">
        <f t="shared" si="2"/>
        <v>53.57142857142857</v>
      </c>
      <c r="K17" s="53">
        <v>3</v>
      </c>
      <c r="L17" s="45">
        <f t="shared" si="3"/>
        <v>5.357142857142857</v>
      </c>
      <c r="M17" s="44">
        <v>11</v>
      </c>
      <c r="N17" s="11">
        <f t="shared" si="4"/>
        <v>19.642857142857142</v>
      </c>
      <c r="O17" s="12">
        <v>0</v>
      </c>
      <c r="P17" s="45">
        <f t="shared" si="5"/>
        <v>0</v>
      </c>
      <c r="Q17" s="44">
        <v>7</v>
      </c>
      <c r="R17" s="14">
        <f t="shared" si="6"/>
        <v>12.5</v>
      </c>
      <c r="S17" s="53">
        <v>0</v>
      </c>
      <c r="T17" s="14">
        <f t="shared" si="7"/>
        <v>0</v>
      </c>
      <c r="U17" s="23">
        <v>0</v>
      </c>
      <c r="V17" s="14">
        <f t="shared" si="8"/>
        <v>0</v>
      </c>
      <c r="X17" s="81">
        <f t="shared" si="10"/>
        <v>56</v>
      </c>
      <c r="Z17" s="24"/>
    </row>
    <row r="18" spans="2:26" ht="15.75">
      <c r="B18" s="3">
        <v>11</v>
      </c>
      <c r="C18" s="26" t="s">
        <v>12</v>
      </c>
      <c r="D18" s="111">
        <f t="shared" si="9"/>
        <v>18</v>
      </c>
      <c r="E18" s="44">
        <v>3</v>
      </c>
      <c r="F18" s="45">
        <f t="shared" si="0"/>
        <v>16.666666666666664</v>
      </c>
      <c r="G18" s="2">
        <v>0</v>
      </c>
      <c r="H18" s="9">
        <f t="shared" si="1"/>
        <v>0</v>
      </c>
      <c r="I18" s="10">
        <v>8</v>
      </c>
      <c r="J18" s="14">
        <f t="shared" si="2"/>
        <v>53.333333333333336</v>
      </c>
      <c r="K18" s="53">
        <v>2</v>
      </c>
      <c r="L18" s="45">
        <f t="shared" si="3"/>
        <v>13.333333333333334</v>
      </c>
      <c r="M18" s="44">
        <v>3</v>
      </c>
      <c r="N18" s="11">
        <f t="shared" si="4"/>
        <v>20</v>
      </c>
      <c r="O18" s="12">
        <v>0</v>
      </c>
      <c r="P18" s="45">
        <f t="shared" si="5"/>
        <v>0</v>
      </c>
      <c r="Q18" s="44">
        <v>1</v>
      </c>
      <c r="R18" s="14">
        <f t="shared" si="6"/>
        <v>6.666666666666667</v>
      </c>
      <c r="S18" s="53">
        <v>1</v>
      </c>
      <c r="T18" s="14">
        <f t="shared" si="7"/>
        <v>6.666666666666667</v>
      </c>
      <c r="U18" s="23">
        <v>0</v>
      </c>
      <c r="V18" s="14">
        <f t="shared" si="8"/>
        <v>0</v>
      </c>
      <c r="X18" s="81">
        <f t="shared" si="10"/>
        <v>15</v>
      </c>
      <c r="Z18" s="24"/>
    </row>
    <row r="19" spans="2:26" ht="15.75">
      <c r="B19" s="3">
        <v>12</v>
      </c>
      <c r="C19" s="26" t="s">
        <v>13</v>
      </c>
      <c r="D19" s="111">
        <f t="shared" si="9"/>
        <v>61</v>
      </c>
      <c r="E19" s="44">
        <v>13</v>
      </c>
      <c r="F19" s="45">
        <f t="shared" si="0"/>
        <v>21.311475409836063</v>
      </c>
      <c r="G19" s="2">
        <v>18</v>
      </c>
      <c r="H19" s="9">
        <f t="shared" si="1"/>
        <v>37.5</v>
      </c>
      <c r="I19" s="10">
        <v>14</v>
      </c>
      <c r="J19" s="14">
        <f t="shared" si="2"/>
        <v>29.166666666666668</v>
      </c>
      <c r="K19" s="53">
        <v>7</v>
      </c>
      <c r="L19" s="45">
        <f t="shared" si="3"/>
        <v>14.583333333333334</v>
      </c>
      <c r="M19" s="44">
        <v>2</v>
      </c>
      <c r="N19" s="11">
        <f t="shared" si="4"/>
        <v>4.166666666666666</v>
      </c>
      <c r="O19" s="12">
        <v>1</v>
      </c>
      <c r="P19" s="45">
        <f t="shared" si="5"/>
        <v>2.083333333333333</v>
      </c>
      <c r="Q19" s="44">
        <v>6</v>
      </c>
      <c r="R19" s="14">
        <f t="shared" si="6"/>
        <v>12.5</v>
      </c>
      <c r="S19" s="53">
        <v>0</v>
      </c>
      <c r="T19" s="14">
        <f t="shared" si="7"/>
        <v>0</v>
      </c>
      <c r="U19" s="23">
        <v>0</v>
      </c>
      <c r="V19" s="14">
        <f t="shared" si="8"/>
        <v>0</v>
      </c>
      <c r="X19" s="81">
        <f t="shared" si="10"/>
        <v>48</v>
      </c>
      <c r="Z19" s="24"/>
    </row>
    <row r="20" spans="2:26" ht="15.75">
      <c r="B20" s="3">
        <v>13</v>
      </c>
      <c r="C20" s="26" t="s">
        <v>14</v>
      </c>
      <c r="D20" s="111">
        <f t="shared" si="9"/>
        <v>68</v>
      </c>
      <c r="E20" s="44">
        <v>26</v>
      </c>
      <c r="F20" s="45">
        <f t="shared" si="0"/>
        <v>38.23529411764706</v>
      </c>
      <c r="G20" s="2">
        <v>9</v>
      </c>
      <c r="H20" s="9">
        <f t="shared" si="1"/>
        <v>21.428571428571427</v>
      </c>
      <c r="I20" s="10">
        <v>11</v>
      </c>
      <c r="J20" s="14">
        <f t="shared" si="2"/>
        <v>26.190476190476193</v>
      </c>
      <c r="K20" s="53">
        <v>10</v>
      </c>
      <c r="L20" s="45">
        <f t="shared" si="3"/>
        <v>23.809523809523807</v>
      </c>
      <c r="M20" s="44">
        <v>2</v>
      </c>
      <c r="N20" s="11">
        <f t="shared" si="4"/>
        <v>4.761904761904762</v>
      </c>
      <c r="O20" s="12">
        <v>1</v>
      </c>
      <c r="P20" s="45">
        <f t="shared" si="5"/>
        <v>2.380952380952381</v>
      </c>
      <c r="Q20" s="44">
        <v>9</v>
      </c>
      <c r="R20" s="14">
        <f t="shared" si="6"/>
        <v>21.428571428571427</v>
      </c>
      <c r="S20" s="53">
        <v>0</v>
      </c>
      <c r="T20" s="14">
        <f t="shared" si="7"/>
        <v>0</v>
      </c>
      <c r="U20" s="23">
        <v>0</v>
      </c>
      <c r="V20" s="14">
        <f t="shared" si="8"/>
        <v>0</v>
      </c>
      <c r="X20" s="81">
        <f t="shared" si="10"/>
        <v>42</v>
      </c>
      <c r="Z20" s="24"/>
    </row>
    <row r="21" spans="2:26" ht="15.75">
      <c r="B21" s="3">
        <v>14</v>
      </c>
      <c r="C21" s="26" t="s">
        <v>15</v>
      </c>
      <c r="D21" s="111">
        <f t="shared" si="9"/>
        <v>85</v>
      </c>
      <c r="E21" s="44">
        <v>12</v>
      </c>
      <c r="F21" s="45">
        <f t="shared" si="0"/>
        <v>14.117647058823529</v>
      </c>
      <c r="G21" s="2">
        <v>43</v>
      </c>
      <c r="H21" s="9">
        <f t="shared" si="1"/>
        <v>58.9041095890411</v>
      </c>
      <c r="I21" s="10">
        <v>0</v>
      </c>
      <c r="J21" s="14">
        <f t="shared" si="2"/>
        <v>0</v>
      </c>
      <c r="K21" s="53">
        <v>10</v>
      </c>
      <c r="L21" s="45">
        <f t="shared" si="3"/>
        <v>13.698630136986301</v>
      </c>
      <c r="M21" s="44">
        <v>8</v>
      </c>
      <c r="N21" s="11">
        <f t="shared" si="4"/>
        <v>10.95890410958904</v>
      </c>
      <c r="O21" s="12">
        <v>0</v>
      </c>
      <c r="P21" s="45">
        <f t="shared" si="5"/>
        <v>0</v>
      </c>
      <c r="Q21" s="44">
        <v>12</v>
      </c>
      <c r="R21" s="14">
        <f t="shared" si="6"/>
        <v>16.43835616438356</v>
      </c>
      <c r="S21" s="53">
        <v>0</v>
      </c>
      <c r="T21" s="14">
        <f t="shared" si="7"/>
        <v>0</v>
      </c>
      <c r="U21" s="23">
        <v>0</v>
      </c>
      <c r="V21" s="14">
        <f t="shared" si="8"/>
        <v>0</v>
      </c>
      <c r="X21" s="81">
        <f t="shared" si="10"/>
        <v>73</v>
      </c>
      <c r="Z21" s="24"/>
    </row>
    <row r="22" spans="2:26" ht="15.75">
      <c r="B22" s="3">
        <v>15</v>
      </c>
      <c r="C22" s="26" t="s">
        <v>16</v>
      </c>
      <c r="D22" s="111">
        <f t="shared" si="9"/>
        <v>38</v>
      </c>
      <c r="E22" s="44">
        <v>7</v>
      </c>
      <c r="F22" s="45">
        <f t="shared" si="0"/>
        <v>18.421052631578945</v>
      </c>
      <c r="G22" s="2">
        <v>22</v>
      </c>
      <c r="H22" s="9">
        <f t="shared" si="1"/>
        <v>70.96774193548387</v>
      </c>
      <c r="I22" s="10">
        <v>0</v>
      </c>
      <c r="J22" s="14">
        <f t="shared" si="2"/>
        <v>0</v>
      </c>
      <c r="K22" s="53">
        <v>3</v>
      </c>
      <c r="L22" s="45">
        <f t="shared" si="3"/>
        <v>9.67741935483871</v>
      </c>
      <c r="M22" s="44">
        <v>1</v>
      </c>
      <c r="N22" s="11">
        <f t="shared" si="4"/>
        <v>3.225806451612903</v>
      </c>
      <c r="O22" s="12">
        <v>0</v>
      </c>
      <c r="P22" s="45">
        <f t="shared" si="5"/>
        <v>0</v>
      </c>
      <c r="Q22" s="44">
        <v>5</v>
      </c>
      <c r="R22" s="14">
        <f t="shared" si="6"/>
        <v>16.129032258064516</v>
      </c>
      <c r="S22" s="53">
        <v>0</v>
      </c>
      <c r="T22" s="14">
        <f t="shared" si="7"/>
        <v>0</v>
      </c>
      <c r="U22" s="23">
        <v>0</v>
      </c>
      <c r="V22" s="14">
        <f t="shared" si="8"/>
        <v>0</v>
      </c>
      <c r="X22" s="81">
        <f t="shared" si="10"/>
        <v>31</v>
      </c>
      <c r="Z22" s="24"/>
    </row>
    <row r="23" spans="2:26" ht="15.75">
      <c r="B23" s="3">
        <v>16</v>
      </c>
      <c r="C23" s="26" t="s">
        <v>17</v>
      </c>
      <c r="D23" s="111">
        <f t="shared" si="9"/>
        <v>15</v>
      </c>
      <c r="E23" s="44">
        <v>1</v>
      </c>
      <c r="F23" s="45">
        <f t="shared" si="0"/>
        <v>6.666666666666667</v>
      </c>
      <c r="G23" s="2">
        <v>8</v>
      </c>
      <c r="H23" s="9">
        <f t="shared" si="1"/>
        <v>57.14285714285714</v>
      </c>
      <c r="I23" s="10">
        <v>4</v>
      </c>
      <c r="J23" s="14">
        <f t="shared" si="2"/>
        <v>28.57142857142857</v>
      </c>
      <c r="K23" s="53">
        <v>0</v>
      </c>
      <c r="L23" s="45">
        <f t="shared" si="3"/>
        <v>0</v>
      </c>
      <c r="M23" s="44">
        <v>2</v>
      </c>
      <c r="N23" s="11">
        <f t="shared" si="4"/>
        <v>14.285714285714285</v>
      </c>
      <c r="O23" s="12">
        <v>0</v>
      </c>
      <c r="P23" s="45">
        <f t="shared" si="5"/>
        <v>0</v>
      </c>
      <c r="Q23" s="44">
        <v>0</v>
      </c>
      <c r="R23" s="14">
        <f t="shared" si="6"/>
        <v>0</v>
      </c>
      <c r="S23" s="53">
        <v>0</v>
      </c>
      <c r="T23" s="14">
        <f t="shared" si="7"/>
        <v>0</v>
      </c>
      <c r="U23" s="23">
        <v>0</v>
      </c>
      <c r="V23" s="14">
        <f t="shared" si="8"/>
        <v>0</v>
      </c>
      <c r="X23" s="81">
        <f t="shared" si="10"/>
        <v>14</v>
      </c>
      <c r="Z23" s="24"/>
    </row>
    <row r="24" spans="2:26" ht="15.75">
      <c r="B24" s="3">
        <v>17</v>
      </c>
      <c r="C24" s="26" t="s">
        <v>18</v>
      </c>
      <c r="D24" s="111">
        <f t="shared" si="9"/>
        <v>26</v>
      </c>
      <c r="E24" s="44">
        <v>0</v>
      </c>
      <c r="F24" s="45">
        <f t="shared" si="0"/>
        <v>0</v>
      </c>
      <c r="G24" s="2">
        <v>10</v>
      </c>
      <c r="H24" s="9">
        <f t="shared" si="1"/>
        <v>38.46153846153847</v>
      </c>
      <c r="I24" s="10">
        <v>10</v>
      </c>
      <c r="J24" s="14">
        <f t="shared" si="2"/>
        <v>38.46153846153847</v>
      </c>
      <c r="K24" s="53">
        <v>3</v>
      </c>
      <c r="L24" s="45">
        <f t="shared" si="3"/>
        <v>11.538461538461538</v>
      </c>
      <c r="M24" s="44">
        <v>0</v>
      </c>
      <c r="N24" s="11">
        <f t="shared" si="4"/>
        <v>0</v>
      </c>
      <c r="O24" s="12">
        <v>0</v>
      </c>
      <c r="P24" s="45">
        <f t="shared" si="5"/>
        <v>0</v>
      </c>
      <c r="Q24" s="44">
        <v>3</v>
      </c>
      <c r="R24" s="14">
        <f t="shared" si="6"/>
        <v>11.538461538461538</v>
      </c>
      <c r="S24" s="53">
        <v>0</v>
      </c>
      <c r="T24" s="14">
        <f t="shared" si="7"/>
        <v>0</v>
      </c>
      <c r="U24" s="23">
        <v>0</v>
      </c>
      <c r="V24" s="14">
        <f t="shared" si="8"/>
        <v>0</v>
      </c>
      <c r="X24" s="81">
        <f t="shared" si="10"/>
        <v>26</v>
      </c>
      <c r="Z24" s="24"/>
    </row>
    <row r="25" spans="2:26" ht="15.75">
      <c r="B25" s="3">
        <v>18</v>
      </c>
      <c r="C25" s="26" t="s">
        <v>19</v>
      </c>
      <c r="D25" s="111">
        <f t="shared" si="9"/>
        <v>9</v>
      </c>
      <c r="E25" s="44">
        <v>0</v>
      </c>
      <c r="F25" s="45">
        <f t="shared" si="0"/>
        <v>0</v>
      </c>
      <c r="G25" s="2">
        <v>3</v>
      </c>
      <c r="H25" s="9">
        <f t="shared" si="1"/>
        <v>33.33333333333333</v>
      </c>
      <c r="I25" s="10">
        <v>2</v>
      </c>
      <c r="J25" s="14">
        <f t="shared" si="2"/>
        <v>22.22222222222222</v>
      </c>
      <c r="K25" s="53">
        <v>1</v>
      </c>
      <c r="L25" s="45">
        <f t="shared" si="3"/>
        <v>11.11111111111111</v>
      </c>
      <c r="M25" s="44">
        <v>1</v>
      </c>
      <c r="N25" s="11">
        <f t="shared" si="4"/>
        <v>11.11111111111111</v>
      </c>
      <c r="O25" s="12">
        <v>0</v>
      </c>
      <c r="P25" s="45">
        <f t="shared" si="5"/>
        <v>0</v>
      </c>
      <c r="Q25" s="44">
        <v>2</v>
      </c>
      <c r="R25" s="14">
        <f t="shared" si="6"/>
        <v>22.22222222222222</v>
      </c>
      <c r="S25" s="53">
        <v>0</v>
      </c>
      <c r="T25" s="14">
        <f t="shared" si="7"/>
        <v>0</v>
      </c>
      <c r="U25" s="23">
        <v>0</v>
      </c>
      <c r="V25" s="14">
        <f t="shared" si="8"/>
        <v>0</v>
      </c>
      <c r="X25" s="81">
        <f t="shared" si="10"/>
        <v>9</v>
      </c>
      <c r="Z25" s="24"/>
    </row>
    <row r="26" spans="2:26" ht="15.75">
      <c r="B26" s="3">
        <v>19</v>
      </c>
      <c r="C26" s="26" t="s">
        <v>20</v>
      </c>
      <c r="D26" s="111">
        <f t="shared" si="9"/>
        <v>63</v>
      </c>
      <c r="E26" s="44">
        <v>18</v>
      </c>
      <c r="F26" s="45">
        <f t="shared" si="0"/>
        <v>28.57142857142857</v>
      </c>
      <c r="G26" s="2">
        <v>28</v>
      </c>
      <c r="H26" s="9">
        <f t="shared" si="1"/>
        <v>62.22222222222222</v>
      </c>
      <c r="I26" s="10">
        <v>2</v>
      </c>
      <c r="J26" s="14">
        <f t="shared" si="2"/>
        <v>4.444444444444445</v>
      </c>
      <c r="K26" s="53">
        <v>1</v>
      </c>
      <c r="L26" s="45">
        <f t="shared" si="3"/>
        <v>2.2222222222222223</v>
      </c>
      <c r="M26" s="44">
        <v>7</v>
      </c>
      <c r="N26" s="11">
        <f t="shared" si="4"/>
        <v>15.555555555555555</v>
      </c>
      <c r="O26" s="12">
        <v>0</v>
      </c>
      <c r="P26" s="45">
        <f t="shared" si="5"/>
        <v>0</v>
      </c>
      <c r="Q26" s="44">
        <v>7</v>
      </c>
      <c r="R26" s="14">
        <f t="shared" si="6"/>
        <v>15.555555555555555</v>
      </c>
      <c r="S26" s="53">
        <v>0</v>
      </c>
      <c r="T26" s="14">
        <f t="shared" si="7"/>
        <v>0</v>
      </c>
      <c r="U26" s="23">
        <v>0</v>
      </c>
      <c r="V26" s="14">
        <f t="shared" si="8"/>
        <v>0</v>
      </c>
      <c r="X26" s="81">
        <f t="shared" si="10"/>
        <v>45</v>
      </c>
      <c r="Z26" s="24"/>
    </row>
    <row r="27" spans="2:26" ht="15.75">
      <c r="B27" s="3">
        <v>20</v>
      </c>
      <c r="C27" s="26" t="s">
        <v>21</v>
      </c>
      <c r="D27" s="111">
        <f t="shared" si="9"/>
        <v>52</v>
      </c>
      <c r="E27" s="44">
        <v>12</v>
      </c>
      <c r="F27" s="45">
        <f t="shared" si="0"/>
        <v>23.076923076923077</v>
      </c>
      <c r="G27" s="2">
        <v>15</v>
      </c>
      <c r="H27" s="9">
        <f t="shared" si="1"/>
        <v>37.5</v>
      </c>
      <c r="I27" s="10">
        <v>12</v>
      </c>
      <c r="J27" s="14">
        <f t="shared" si="2"/>
        <v>30</v>
      </c>
      <c r="K27" s="53">
        <v>4</v>
      </c>
      <c r="L27" s="45">
        <f t="shared" si="3"/>
        <v>10</v>
      </c>
      <c r="M27" s="44">
        <v>5</v>
      </c>
      <c r="N27" s="11">
        <f t="shared" si="4"/>
        <v>12.5</v>
      </c>
      <c r="O27" s="12">
        <v>0</v>
      </c>
      <c r="P27" s="45">
        <f t="shared" si="5"/>
        <v>0</v>
      </c>
      <c r="Q27" s="44">
        <v>4</v>
      </c>
      <c r="R27" s="14">
        <f t="shared" si="6"/>
        <v>10</v>
      </c>
      <c r="S27" s="53">
        <v>0</v>
      </c>
      <c r="T27" s="14">
        <f t="shared" si="7"/>
        <v>0</v>
      </c>
      <c r="U27" s="23">
        <v>0</v>
      </c>
      <c r="V27" s="14">
        <f t="shared" si="8"/>
        <v>0</v>
      </c>
      <c r="X27" s="81">
        <f t="shared" si="10"/>
        <v>40</v>
      </c>
      <c r="Z27" s="24"/>
    </row>
    <row r="28" spans="2:26" ht="15.75">
      <c r="B28" s="3">
        <v>21</v>
      </c>
      <c r="C28" s="26" t="s">
        <v>22</v>
      </c>
      <c r="D28" s="111">
        <f t="shared" si="9"/>
        <v>33</v>
      </c>
      <c r="E28" s="44">
        <v>4</v>
      </c>
      <c r="F28" s="45">
        <f t="shared" si="0"/>
        <v>12.121212121212121</v>
      </c>
      <c r="G28" s="2">
        <v>13</v>
      </c>
      <c r="H28" s="9">
        <f t="shared" si="1"/>
        <v>44.827586206896555</v>
      </c>
      <c r="I28" s="10">
        <v>0</v>
      </c>
      <c r="J28" s="14">
        <f t="shared" si="2"/>
        <v>0</v>
      </c>
      <c r="K28" s="53">
        <v>3</v>
      </c>
      <c r="L28" s="45">
        <f t="shared" si="3"/>
        <v>10.344827586206897</v>
      </c>
      <c r="M28" s="44">
        <v>4</v>
      </c>
      <c r="N28" s="11">
        <f t="shared" si="4"/>
        <v>13.793103448275861</v>
      </c>
      <c r="O28" s="12">
        <v>6</v>
      </c>
      <c r="P28" s="45">
        <f t="shared" si="5"/>
        <v>20.689655172413794</v>
      </c>
      <c r="Q28" s="44">
        <v>3</v>
      </c>
      <c r="R28" s="14">
        <f t="shared" si="6"/>
        <v>10.344827586206897</v>
      </c>
      <c r="S28" s="53">
        <v>0</v>
      </c>
      <c r="T28" s="14">
        <f t="shared" si="7"/>
        <v>0</v>
      </c>
      <c r="U28" s="23">
        <v>0</v>
      </c>
      <c r="V28" s="14">
        <f t="shared" si="8"/>
        <v>0</v>
      </c>
      <c r="X28" s="81">
        <f t="shared" si="10"/>
        <v>29</v>
      </c>
      <c r="Z28" s="24"/>
    </row>
    <row r="29" spans="2:26" ht="15.75">
      <c r="B29" s="3">
        <v>22</v>
      </c>
      <c r="C29" s="26" t="s">
        <v>23</v>
      </c>
      <c r="D29" s="111">
        <f t="shared" si="9"/>
        <v>38</v>
      </c>
      <c r="E29" s="44">
        <v>11</v>
      </c>
      <c r="F29" s="45">
        <f t="shared" si="0"/>
        <v>28.947368421052634</v>
      </c>
      <c r="G29" s="2">
        <v>11</v>
      </c>
      <c r="H29" s="9">
        <f t="shared" si="1"/>
        <v>40.74074074074074</v>
      </c>
      <c r="I29" s="10">
        <v>9</v>
      </c>
      <c r="J29" s="14">
        <f t="shared" si="2"/>
        <v>33.33333333333333</v>
      </c>
      <c r="K29" s="53">
        <v>0</v>
      </c>
      <c r="L29" s="45">
        <f t="shared" si="3"/>
        <v>0</v>
      </c>
      <c r="M29" s="44">
        <v>3</v>
      </c>
      <c r="N29" s="11">
        <f t="shared" si="4"/>
        <v>11.11111111111111</v>
      </c>
      <c r="O29" s="12">
        <v>1</v>
      </c>
      <c r="P29" s="45">
        <f t="shared" si="5"/>
        <v>3.7037037037037033</v>
      </c>
      <c r="Q29" s="44">
        <v>3</v>
      </c>
      <c r="R29" s="14">
        <f t="shared" si="6"/>
        <v>11.11111111111111</v>
      </c>
      <c r="S29" s="53">
        <v>0</v>
      </c>
      <c r="T29" s="14">
        <f t="shared" si="7"/>
        <v>0</v>
      </c>
      <c r="U29" s="23">
        <v>0</v>
      </c>
      <c r="V29" s="14">
        <f t="shared" si="8"/>
        <v>0</v>
      </c>
      <c r="X29" s="81">
        <f t="shared" si="10"/>
        <v>27</v>
      </c>
      <c r="Z29" s="24"/>
    </row>
    <row r="30" spans="2:26" ht="15.75">
      <c r="B30" s="3">
        <v>23</v>
      </c>
      <c r="C30" s="26" t="s">
        <v>24</v>
      </c>
      <c r="D30" s="111">
        <f t="shared" si="9"/>
        <v>24</v>
      </c>
      <c r="E30" s="44">
        <v>4</v>
      </c>
      <c r="F30" s="45">
        <f t="shared" si="0"/>
        <v>16.666666666666664</v>
      </c>
      <c r="G30" s="2">
        <v>7</v>
      </c>
      <c r="H30" s="9">
        <f t="shared" si="1"/>
        <v>35</v>
      </c>
      <c r="I30" s="10">
        <v>4</v>
      </c>
      <c r="J30" s="14">
        <f t="shared" si="2"/>
        <v>20</v>
      </c>
      <c r="K30" s="53">
        <v>4</v>
      </c>
      <c r="L30" s="45">
        <f t="shared" si="3"/>
        <v>20</v>
      </c>
      <c r="M30" s="44">
        <v>3</v>
      </c>
      <c r="N30" s="11">
        <f t="shared" si="4"/>
        <v>15</v>
      </c>
      <c r="O30" s="12">
        <v>1</v>
      </c>
      <c r="P30" s="45">
        <f t="shared" si="5"/>
        <v>5</v>
      </c>
      <c r="Q30" s="44">
        <v>1</v>
      </c>
      <c r="R30" s="14">
        <f t="shared" si="6"/>
        <v>5</v>
      </c>
      <c r="S30" s="53">
        <v>0</v>
      </c>
      <c r="T30" s="14">
        <f t="shared" si="7"/>
        <v>0</v>
      </c>
      <c r="U30" s="23">
        <v>0</v>
      </c>
      <c r="V30" s="14">
        <f t="shared" si="8"/>
        <v>0</v>
      </c>
      <c r="X30" s="81">
        <f t="shared" si="10"/>
        <v>20</v>
      </c>
      <c r="Z30" s="24"/>
    </row>
    <row r="31" spans="2:26" ht="15.75">
      <c r="B31" s="3">
        <v>24</v>
      </c>
      <c r="C31" s="27" t="s">
        <v>25</v>
      </c>
      <c r="D31" s="111">
        <f t="shared" si="9"/>
        <v>28</v>
      </c>
      <c r="E31" s="44">
        <v>3</v>
      </c>
      <c r="F31" s="45">
        <f t="shared" si="0"/>
        <v>10.714285714285714</v>
      </c>
      <c r="G31" s="2">
        <v>14</v>
      </c>
      <c r="H31" s="9">
        <f t="shared" si="1"/>
        <v>56.00000000000001</v>
      </c>
      <c r="I31" s="10">
        <v>2</v>
      </c>
      <c r="J31" s="14">
        <f t="shared" si="2"/>
        <v>8</v>
      </c>
      <c r="K31" s="53">
        <v>1</v>
      </c>
      <c r="L31" s="45">
        <f t="shared" si="3"/>
        <v>4</v>
      </c>
      <c r="M31" s="44">
        <v>5</v>
      </c>
      <c r="N31" s="11">
        <f t="shared" si="4"/>
        <v>20</v>
      </c>
      <c r="O31" s="12">
        <v>0</v>
      </c>
      <c r="P31" s="45">
        <f t="shared" si="5"/>
        <v>0</v>
      </c>
      <c r="Q31" s="44">
        <v>3</v>
      </c>
      <c r="R31" s="14">
        <f t="shared" si="6"/>
        <v>12</v>
      </c>
      <c r="S31" s="53">
        <v>0</v>
      </c>
      <c r="T31" s="14">
        <f t="shared" si="7"/>
        <v>0</v>
      </c>
      <c r="U31" s="23">
        <v>0</v>
      </c>
      <c r="V31" s="14">
        <f t="shared" si="8"/>
        <v>0</v>
      </c>
      <c r="X31" s="81">
        <f t="shared" si="10"/>
        <v>25</v>
      </c>
      <c r="Z31" s="24"/>
    </row>
    <row r="32" spans="2:26" ht="15.75">
      <c r="B32" s="3">
        <v>25</v>
      </c>
      <c r="C32" s="27" t="s">
        <v>26</v>
      </c>
      <c r="D32" s="110">
        <f t="shared" si="9"/>
        <v>77</v>
      </c>
      <c r="E32" s="44">
        <v>23</v>
      </c>
      <c r="F32" s="45">
        <f t="shared" si="0"/>
        <v>29.87012987012987</v>
      </c>
      <c r="G32" s="2">
        <v>15</v>
      </c>
      <c r="H32" s="9">
        <f t="shared" si="1"/>
        <v>27.77777777777778</v>
      </c>
      <c r="I32" s="10">
        <v>5</v>
      </c>
      <c r="J32" s="14">
        <f t="shared" si="2"/>
        <v>9.25925925925926</v>
      </c>
      <c r="K32" s="53">
        <v>19</v>
      </c>
      <c r="L32" s="45">
        <f t="shared" si="3"/>
        <v>35.18518518518518</v>
      </c>
      <c r="M32" s="44">
        <v>5</v>
      </c>
      <c r="N32" s="11">
        <f t="shared" si="4"/>
        <v>9.25925925925926</v>
      </c>
      <c r="O32" s="12">
        <v>0</v>
      </c>
      <c r="P32" s="45">
        <f t="shared" si="5"/>
        <v>0</v>
      </c>
      <c r="Q32" s="44">
        <v>9</v>
      </c>
      <c r="R32" s="14">
        <f t="shared" si="6"/>
        <v>16.666666666666664</v>
      </c>
      <c r="S32" s="53">
        <v>1</v>
      </c>
      <c r="T32" s="14">
        <f t="shared" si="7"/>
        <v>1.8518518518518516</v>
      </c>
      <c r="U32" s="23">
        <v>0</v>
      </c>
      <c r="V32" s="14">
        <f t="shared" si="8"/>
        <v>0</v>
      </c>
      <c r="X32" s="81">
        <f t="shared" si="10"/>
        <v>54</v>
      </c>
      <c r="Z32" s="24"/>
    </row>
    <row r="33" spans="2:26" ht="15.75">
      <c r="B33" s="3">
        <v>26</v>
      </c>
      <c r="C33" s="132" t="s">
        <v>61</v>
      </c>
      <c r="D33" s="111">
        <f t="shared" si="9"/>
        <v>14</v>
      </c>
      <c r="E33" s="44">
        <v>3</v>
      </c>
      <c r="F33" s="45">
        <f t="shared" si="0"/>
        <v>21.428571428571427</v>
      </c>
      <c r="G33" s="2">
        <v>4</v>
      </c>
      <c r="H33" s="9">
        <f t="shared" si="1"/>
        <v>36.36363636363637</v>
      </c>
      <c r="I33" s="10">
        <v>2</v>
      </c>
      <c r="J33" s="14">
        <f t="shared" si="2"/>
        <v>18.181818181818183</v>
      </c>
      <c r="K33" s="53">
        <v>0</v>
      </c>
      <c r="L33" s="45">
        <f t="shared" si="3"/>
        <v>0</v>
      </c>
      <c r="M33" s="44">
        <v>2</v>
      </c>
      <c r="N33" s="11">
        <f t="shared" si="4"/>
        <v>18.181818181818183</v>
      </c>
      <c r="O33" s="12">
        <v>1</v>
      </c>
      <c r="P33" s="45">
        <f t="shared" si="5"/>
        <v>9.090909090909092</v>
      </c>
      <c r="Q33" s="44">
        <v>0</v>
      </c>
      <c r="R33" s="14">
        <f t="shared" si="6"/>
        <v>0</v>
      </c>
      <c r="S33" s="53">
        <v>2</v>
      </c>
      <c r="T33" s="14">
        <f t="shared" si="7"/>
        <v>18.181818181818183</v>
      </c>
      <c r="U33" s="23">
        <v>0</v>
      </c>
      <c r="V33" s="14">
        <f t="shared" si="8"/>
        <v>0</v>
      </c>
      <c r="X33" s="81">
        <f t="shared" si="10"/>
        <v>11</v>
      </c>
      <c r="Z33" s="24"/>
    </row>
    <row r="34" spans="2:26" ht="16.5" thickBot="1">
      <c r="B34" s="133">
        <v>27</v>
      </c>
      <c r="C34" s="134" t="s">
        <v>28</v>
      </c>
      <c r="D34" s="125">
        <f t="shared" si="9"/>
        <v>0</v>
      </c>
      <c r="E34" s="117">
        <v>0</v>
      </c>
      <c r="F34" s="176">
        <v>0</v>
      </c>
      <c r="G34" s="187">
        <v>0</v>
      </c>
      <c r="H34" s="188">
        <v>0</v>
      </c>
      <c r="I34" s="189">
        <v>0</v>
      </c>
      <c r="J34" s="121">
        <v>0</v>
      </c>
      <c r="K34" s="116">
        <v>0</v>
      </c>
      <c r="L34" s="113">
        <v>0</v>
      </c>
      <c r="M34" s="117">
        <v>0</v>
      </c>
      <c r="N34" s="118">
        <v>0</v>
      </c>
      <c r="O34" s="119">
        <v>0</v>
      </c>
      <c r="P34" s="113">
        <v>0</v>
      </c>
      <c r="Q34" s="117">
        <v>0</v>
      </c>
      <c r="R34" s="121">
        <v>0</v>
      </c>
      <c r="S34" s="116">
        <v>0</v>
      </c>
      <c r="T34" s="121">
        <v>0</v>
      </c>
      <c r="U34" s="114">
        <v>0</v>
      </c>
      <c r="V34" s="121">
        <v>0</v>
      </c>
      <c r="X34" s="105">
        <f t="shared" si="10"/>
        <v>0</v>
      </c>
      <c r="Z34" s="24"/>
    </row>
    <row r="35" spans="2:26" ht="16.5" thickBot="1">
      <c r="B35" s="232" t="s">
        <v>62</v>
      </c>
      <c r="C35" s="233"/>
      <c r="D35" s="122">
        <f>SUM(D8:D32)</f>
        <v>1549</v>
      </c>
      <c r="E35" s="181">
        <f aca="true" t="shared" si="11" ref="E35:U35">SUM(E8:E32)</f>
        <v>417</v>
      </c>
      <c r="F35" s="178">
        <f t="shared" si="0"/>
        <v>26.920593931568753</v>
      </c>
      <c r="G35" s="181">
        <f t="shared" si="11"/>
        <v>416</v>
      </c>
      <c r="H35" s="48">
        <f t="shared" si="1"/>
        <v>36.74911660777385</v>
      </c>
      <c r="I35" s="182">
        <f t="shared" si="11"/>
        <v>199</v>
      </c>
      <c r="J35" s="78">
        <f t="shared" si="2"/>
        <v>17.579505300353357</v>
      </c>
      <c r="K35" s="181">
        <f t="shared" si="11"/>
        <v>172</v>
      </c>
      <c r="L35" s="178">
        <f t="shared" si="3"/>
        <v>15.19434628975265</v>
      </c>
      <c r="M35" s="181">
        <f t="shared" si="11"/>
        <v>153</v>
      </c>
      <c r="N35" s="99">
        <f t="shared" si="4"/>
        <v>13.51590106007067</v>
      </c>
      <c r="O35" s="182">
        <f t="shared" si="11"/>
        <v>18</v>
      </c>
      <c r="P35" s="178">
        <f t="shared" si="5"/>
        <v>1.5901060070671376</v>
      </c>
      <c r="Q35" s="181">
        <f t="shared" si="11"/>
        <v>170</v>
      </c>
      <c r="R35" s="78">
        <f t="shared" si="6"/>
        <v>15.01766784452297</v>
      </c>
      <c r="S35" s="181">
        <f t="shared" si="11"/>
        <v>4</v>
      </c>
      <c r="T35" s="78">
        <f t="shared" si="7"/>
        <v>0.35335689045936397</v>
      </c>
      <c r="U35" s="181">
        <f t="shared" si="11"/>
        <v>0</v>
      </c>
      <c r="V35" s="78">
        <f t="shared" si="8"/>
        <v>0</v>
      </c>
      <c r="X35" s="58">
        <f>SUM(X8:X32)</f>
        <v>1132</v>
      </c>
      <c r="Z35" s="24"/>
    </row>
    <row r="36" spans="2:26" ht="16.5" thickBot="1">
      <c r="B36" s="279" t="s">
        <v>63</v>
      </c>
      <c r="C36" s="280"/>
      <c r="D36" s="122">
        <f>SUM(D8:D34)</f>
        <v>1563</v>
      </c>
      <c r="E36" s="181">
        <f aca="true" t="shared" si="12" ref="E36:U36">SUM(E8:E34)</f>
        <v>420</v>
      </c>
      <c r="F36" s="178">
        <f t="shared" si="0"/>
        <v>26.87140115163148</v>
      </c>
      <c r="G36" s="181">
        <f t="shared" si="12"/>
        <v>420</v>
      </c>
      <c r="H36" s="48">
        <f t="shared" si="1"/>
        <v>36.74540682414698</v>
      </c>
      <c r="I36" s="182">
        <f t="shared" si="12"/>
        <v>201</v>
      </c>
      <c r="J36" s="78">
        <f t="shared" si="2"/>
        <v>17.585301837270343</v>
      </c>
      <c r="K36" s="181">
        <f t="shared" si="12"/>
        <v>172</v>
      </c>
      <c r="L36" s="178">
        <f t="shared" si="3"/>
        <v>15.04811898512686</v>
      </c>
      <c r="M36" s="181">
        <f t="shared" si="12"/>
        <v>155</v>
      </c>
      <c r="N36" s="99">
        <f t="shared" si="4"/>
        <v>13.560804899387577</v>
      </c>
      <c r="O36" s="182">
        <f t="shared" si="12"/>
        <v>19</v>
      </c>
      <c r="P36" s="178">
        <f t="shared" si="5"/>
        <v>1.6622922134733158</v>
      </c>
      <c r="Q36" s="181">
        <f t="shared" si="12"/>
        <v>170</v>
      </c>
      <c r="R36" s="78">
        <f t="shared" si="6"/>
        <v>14.873140857392825</v>
      </c>
      <c r="S36" s="181">
        <f t="shared" si="12"/>
        <v>6</v>
      </c>
      <c r="T36" s="78">
        <f t="shared" si="7"/>
        <v>0.5249343832020997</v>
      </c>
      <c r="U36" s="181">
        <f t="shared" si="12"/>
        <v>0</v>
      </c>
      <c r="V36" s="78">
        <f t="shared" si="8"/>
        <v>0</v>
      </c>
      <c r="X36" s="58">
        <f>SUM(X8:X34)</f>
        <v>1143</v>
      </c>
      <c r="Z36" s="24"/>
    </row>
    <row r="37" spans="2:22" ht="12.75">
      <c r="B37" s="231" t="s">
        <v>39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</sheetData>
  <sheetProtection/>
  <mergeCells count="22">
    <mergeCell ref="T1:V1"/>
    <mergeCell ref="B2:V2"/>
    <mergeCell ref="B3:B7"/>
    <mergeCell ref="C3:C7"/>
    <mergeCell ref="Q3:R6"/>
    <mergeCell ref="K3:L6"/>
    <mergeCell ref="O4:P6"/>
    <mergeCell ref="G4:H6"/>
    <mergeCell ref="M4:N6"/>
    <mergeCell ref="X3:X7"/>
    <mergeCell ref="D4:D7"/>
    <mergeCell ref="I4:J6"/>
    <mergeCell ref="M3:P3"/>
    <mergeCell ref="E4:F6"/>
    <mergeCell ref="S3:T6"/>
    <mergeCell ref="U3:V6"/>
    <mergeCell ref="B37:V37"/>
    <mergeCell ref="B38:T38"/>
    <mergeCell ref="B36:C36"/>
    <mergeCell ref="B35:C35"/>
    <mergeCell ref="D3:F3"/>
    <mergeCell ref="G3:J3"/>
  </mergeCells>
  <printOptions/>
  <pageMargins left="0.32" right="0.37" top="0.21" bottom="0.25" header="0.18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35"/>
  <sheetViews>
    <sheetView zoomScale="80" zoomScaleNormal="80" zoomScalePageLayoutView="0" workbookViewId="0" topLeftCell="A1">
      <selection activeCell="B2" sqref="B2:T2"/>
    </sheetView>
  </sheetViews>
  <sheetFormatPr defaultColWidth="9.140625" defaultRowHeight="12.75"/>
  <cols>
    <col min="1" max="1" width="5.140625" style="0" customWidth="1"/>
    <col min="2" max="2" width="4.421875" style="0" customWidth="1"/>
    <col min="3" max="3" width="23.7109375" style="0" customWidth="1"/>
    <col min="4" max="4" width="10.7109375" style="0" customWidth="1"/>
    <col min="5" max="20" width="6.8515625" style="0" customWidth="1"/>
  </cols>
  <sheetData>
    <row r="1" spans="18:20" ht="15.75">
      <c r="R1" s="264" t="s">
        <v>47</v>
      </c>
      <c r="S1" s="264"/>
      <c r="T1" s="264"/>
    </row>
    <row r="2" spans="2:22" ht="19.5" thickBot="1">
      <c r="B2" s="314" t="s">
        <v>83</v>
      </c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190"/>
      <c r="V2" s="190"/>
    </row>
    <row r="3" spans="2:22" ht="30" customHeight="1" thickBot="1">
      <c r="B3" s="302" t="s">
        <v>0</v>
      </c>
      <c r="C3" s="315" t="s">
        <v>27</v>
      </c>
      <c r="D3" s="253" t="s">
        <v>56</v>
      </c>
      <c r="E3" s="265"/>
      <c r="F3" s="256"/>
      <c r="G3" s="270" t="s">
        <v>37</v>
      </c>
      <c r="H3" s="271"/>
      <c r="I3" s="270" t="s">
        <v>31</v>
      </c>
      <c r="J3" s="271"/>
      <c r="K3" s="270" t="s">
        <v>32</v>
      </c>
      <c r="L3" s="288"/>
      <c r="M3" s="288"/>
      <c r="N3" s="271"/>
      <c r="O3" s="270" t="s">
        <v>33</v>
      </c>
      <c r="P3" s="271"/>
      <c r="Q3" s="270" t="s">
        <v>34</v>
      </c>
      <c r="R3" s="271"/>
      <c r="S3" s="270" t="s">
        <v>35</v>
      </c>
      <c r="T3" s="271"/>
      <c r="V3" s="248" t="s">
        <v>59</v>
      </c>
    </row>
    <row r="4" spans="2:22" ht="40.5" customHeight="1" thickBot="1">
      <c r="B4" s="284"/>
      <c r="C4" s="316"/>
      <c r="D4" s="266" t="s">
        <v>1</v>
      </c>
      <c r="E4" s="268" t="s">
        <v>58</v>
      </c>
      <c r="F4" s="269"/>
      <c r="G4" s="272"/>
      <c r="H4" s="273"/>
      <c r="I4" s="272"/>
      <c r="J4" s="273"/>
      <c r="K4" s="282" t="s">
        <v>53</v>
      </c>
      <c r="L4" s="276"/>
      <c r="M4" s="278" t="s">
        <v>54</v>
      </c>
      <c r="N4" s="281"/>
      <c r="O4" s="272"/>
      <c r="P4" s="273"/>
      <c r="Q4" s="272"/>
      <c r="R4" s="273"/>
      <c r="S4" s="272"/>
      <c r="T4" s="273"/>
      <c r="V4" s="249"/>
    </row>
    <row r="5" spans="2:22" ht="15" thickBot="1">
      <c r="B5" s="285"/>
      <c r="C5" s="317"/>
      <c r="D5" s="267"/>
      <c r="E5" s="33" t="s">
        <v>38</v>
      </c>
      <c r="F5" s="39" t="s">
        <v>29</v>
      </c>
      <c r="G5" s="50" t="s">
        <v>38</v>
      </c>
      <c r="H5" s="8" t="s">
        <v>29</v>
      </c>
      <c r="I5" s="50" t="s">
        <v>38</v>
      </c>
      <c r="J5" s="8" t="s">
        <v>29</v>
      </c>
      <c r="K5" s="50" t="s">
        <v>38</v>
      </c>
      <c r="L5" s="7" t="s">
        <v>29</v>
      </c>
      <c r="M5" s="33" t="s">
        <v>38</v>
      </c>
      <c r="N5" s="39" t="s">
        <v>29</v>
      </c>
      <c r="O5" s="50" t="s">
        <v>38</v>
      </c>
      <c r="P5" s="8" t="s">
        <v>29</v>
      </c>
      <c r="Q5" s="50" t="s">
        <v>38</v>
      </c>
      <c r="R5" s="8" t="s">
        <v>29</v>
      </c>
      <c r="S5" s="50" t="s">
        <v>38</v>
      </c>
      <c r="T5" s="8" t="s">
        <v>29</v>
      </c>
      <c r="V5" s="250"/>
    </row>
    <row r="6" spans="2:24" ht="15.75">
      <c r="B6" s="3">
        <v>1</v>
      </c>
      <c r="C6" s="4" t="s">
        <v>2</v>
      </c>
      <c r="D6" s="107">
        <f>E6+G6+I6+K6+M6+O6+Q6+S6</f>
        <v>3</v>
      </c>
      <c r="E6" s="29">
        <v>0</v>
      </c>
      <c r="F6" s="45">
        <f aca="true" t="shared" si="0" ref="F6:F34">E6/D6*100</f>
        <v>0</v>
      </c>
      <c r="G6" s="53">
        <v>3</v>
      </c>
      <c r="H6" s="14">
        <f aca="true" t="shared" si="1" ref="H6:H34">G6/V6*100</f>
        <v>100</v>
      </c>
      <c r="I6" s="53">
        <v>0</v>
      </c>
      <c r="J6" s="45">
        <f aca="true" t="shared" si="2" ref="J6:J34">I6/V6*100</f>
        <v>0</v>
      </c>
      <c r="K6" s="44">
        <v>0</v>
      </c>
      <c r="L6" s="11">
        <f aca="true" t="shared" si="3" ref="L6:L34">K6/V6*100</f>
        <v>0</v>
      </c>
      <c r="M6" s="12">
        <v>0</v>
      </c>
      <c r="N6" s="45">
        <f aca="true" t="shared" si="4" ref="N6:N34">M6/V6*100</f>
        <v>0</v>
      </c>
      <c r="O6" s="44">
        <v>0</v>
      </c>
      <c r="P6" s="14">
        <f aca="true" t="shared" si="5" ref="P6:P34">O6/V6*100</f>
        <v>0</v>
      </c>
      <c r="Q6" s="53">
        <v>0</v>
      </c>
      <c r="R6" s="14">
        <f aca="true" t="shared" si="6" ref="R6:R34">Q6/V6*100</f>
        <v>0</v>
      </c>
      <c r="S6" s="23">
        <v>0</v>
      </c>
      <c r="T6" s="14">
        <f aca="true" t="shared" si="7" ref="T6:T34">S6/V6*100</f>
        <v>0</v>
      </c>
      <c r="U6" s="24"/>
      <c r="V6" s="77">
        <f>D6-E6</f>
        <v>3</v>
      </c>
      <c r="X6" s="24"/>
    </row>
    <row r="7" spans="2:24" ht="15.75">
      <c r="B7" s="3">
        <v>2</v>
      </c>
      <c r="C7" s="4" t="s">
        <v>3</v>
      </c>
      <c r="D7" s="107">
        <f aca="true" t="shared" si="8" ref="D7:D32">E7+G7+I7+K7+M7+O7+Q7+S7</f>
        <v>7</v>
      </c>
      <c r="E7" s="29">
        <v>0</v>
      </c>
      <c r="F7" s="45">
        <f t="shared" si="0"/>
        <v>0</v>
      </c>
      <c r="G7" s="53">
        <v>1</v>
      </c>
      <c r="H7" s="14">
        <f t="shared" si="1"/>
        <v>14.285714285714285</v>
      </c>
      <c r="I7" s="53">
        <v>3</v>
      </c>
      <c r="J7" s="45">
        <f t="shared" si="2"/>
        <v>42.857142857142854</v>
      </c>
      <c r="K7" s="44">
        <v>0</v>
      </c>
      <c r="L7" s="11">
        <f t="shared" si="3"/>
        <v>0</v>
      </c>
      <c r="M7" s="12">
        <v>0</v>
      </c>
      <c r="N7" s="45">
        <f t="shared" si="4"/>
        <v>0</v>
      </c>
      <c r="O7" s="44">
        <v>3</v>
      </c>
      <c r="P7" s="14">
        <f t="shared" si="5"/>
        <v>42.857142857142854</v>
      </c>
      <c r="Q7" s="53">
        <v>0</v>
      </c>
      <c r="R7" s="14">
        <f t="shared" si="6"/>
        <v>0</v>
      </c>
      <c r="S7" s="23">
        <v>0</v>
      </c>
      <c r="T7" s="14">
        <f t="shared" si="7"/>
        <v>0</v>
      </c>
      <c r="U7" s="24"/>
      <c r="V7" s="73">
        <f aca="true" t="shared" si="9" ref="V7:V32">D7-E7</f>
        <v>7</v>
      </c>
      <c r="X7" s="24"/>
    </row>
    <row r="8" spans="2:24" ht="15.75">
      <c r="B8" s="3">
        <v>3</v>
      </c>
      <c r="C8" s="4" t="s">
        <v>4</v>
      </c>
      <c r="D8" s="107">
        <f t="shared" si="8"/>
        <v>179</v>
      </c>
      <c r="E8" s="29">
        <v>35</v>
      </c>
      <c r="F8" s="45">
        <f t="shared" si="0"/>
        <v>19.553072625698324</v>
      </c>
      <c r="G8" s="53">
        <v>93</v>
      </c>
      <c r="H8" s="14">
        <f t="shared" si="1"/>
        <v>64.58333333333334</v>
      </c>
      <c r="I8" s="53">
        <v>24</v>
      </c>
      <c r="J8" s="45">
        <f t="shared" si="2"/>
        <v>16.666666666666664</v>
      </c>
      <c r="K8" s="44">
        <v>8</v>
      </c>
      <c r="L8" s="11">
        <f t="shared" si="3"/>
        <v>5.555555555555555</v>
      </c>
      <c r="M8" s="12">
        <v>4</v>
      </c>
      <c r="N8" s="45">
        <f t="shared" si="4"/>
        <v>2.7777777777777777</v>
      </c>
      <c r="O8" s="44">
        <v>15</v>
      </c>
      <c r="P8" s="14">
        <f t="shared" si="5"/>
        <v>10.416666666666668</v>
      </c>
      <c r="Q8" s="53">
        <v>0</v>
      </c>
      <c r="R8" s="14">
        <f t="shared" si="6"/>
        <v>0</v>
      </c>
      <c r="S8" s="23">
        <v>0</v>
      </c>
      <c r="T8" s="14">
        <f t="shared" si="7"/>
        <v>0</v>
      </c>
      <c r="U8" s="24"/>
      <c r="V8" s="73">
        <f t="shared" si="9"/>
        <v>144</v>
      </c>
      <c r="X8" s="24"/>
    </row>
    <row r="9" spans="2:24" ht="15.75">
      <c r="B9" s="3">
        <v>4</v>
      </c>
      <c r="C9" s="4" t="s">
        <v>5</v>
      </c>
      <c r="D9" s="107">
        <f t="shared" si="8"/>
        <v>31</v>
      </c>
      <c r="E9" s="29">
        <v>5</v>
      </c>
      <c r="F9" s="45">
        <f t="shared" si="0"/>
        <v>16.129032258064516</v>
      </c>
      <c r="G9" s="53">
        <v>15</v>
      </c>
      <c r="H9" s="14">
        <f t="shared" si="1"/>
        <v>57.692307692307686</v>
      </c>
      <c r="I9" s="53">
        <v>3</v>
      </c>
      <c r="J9" s="45">
        <f t="shared" si="2"/>
        <v>11.538461538461538</v>
      </c>
      <c r="K9" s="44">
        <v>2</v>
      </c>
      <c r="L9" s="11">
        <f t="shared" si="3"/>
        <v>7.6923076923076925</v>
      </c>
      <c r="M9" s="12">
        <v>0</v>
      </c>
      <c r="N9" s="45">
        <f t="shared" si="4"/>
        <v>0</v>
      </c>
      <c r="O9" s="44">
        <v>6</v>
      </c>
      <c r="P9" s="14">
        <f t="shared" si="5"/>
        <v>23.076923076923077</v>
      </c>
      <c r="Q9" s="53">
        <v>0</v>
      </c>
      <c r="R9" s="14">
        <f t="shared" si="6"/>
        <v>0</v>
      </c>
      <c r="S9" s="23">
        <v>0</v>
      </c>
      <c r="T9" s="14">
        <f t="shared" si="7"/>
        <v>0</v>
      </c>
      <c r="U9" s="24"/>
      <c r="V9" s="73">
        <f t="shared" si="9"/>
        <v>26</v>
      </c>
      <c r="X9" s="24"/>
    </row>
    <row r="10" spans="2:24" ht="15.75">
      <c r="B10" s="3">
        <v>5</v>
      </c>
      <c r="C10" s="4" t="s">
        <v>6</v>
      </c>
      <c r="D10" s="107">
        <f t="shared" si="8"/>
        <v>11</v>
      </c>
      <c r="E10" s="29">
        <v>5</v>
      </c>
      <c r="F10" s="45">
        <f t="shared" si="0"/>
        <v>45.45454545454545</v>
      </c>
      <c r="G10" s="53">
        <v>4</v>
      </c>
      <c r="H10" s="14">
        <f t="shared" si="1"/>
        <v>66.66666666666666</v>
      </c>
      <c r="I10" s="53">
        <v>1</v>
      </c>
      <c r="J10" s="45">
        <f t="shared" si="2"/>
        <v>16.666666666666664</v>
      </c>
      <c r="K10" s="44">
        <v>0</v>
      </c>
      <c r="L10" s="11">
        <f t="shared" si="3"/>
        <v>0</v>
      </c>
      <c r="M10" s="12">
        <v>1</v>
      </c>
      <c r="N10" s="45">
        <f t="shared" si="4"/>
        <v>16.666666666666664</v>
      </c>
      <c r="O10" s="44">
        <v>0</v>
      </c>
      <c r="P10" s="14">
        <f t="shared" si="5"/>
        <v>0</v>
      </c>
      <c r="Q10" s="53">
        <v>0</v>
      </c>
      <c r="R10" s="14">
        <f t="shared" si="6"/>
        <v>0</v>
      </c>
      <c r="S10" s="23">
        <v>0</v>
      </c>
      <c r="T10" s="14">
        <f t="shared" si="7"/>
        <v>0</v>
      </c>
      <c r="U10" s="24"/>
      <c r="V10" s="73">
        <f t="shared" si="9"/>
        <v>6</v>
      </c>
      <c r="X10" s="24"/>
    </row>
    <row r="11" spans="2:24" ht="15.75">
      <c r="B11" s="3">
        <v>6</v>
      </c>
      <c r="C11" s="4" t="s">
        <v>7</v>
      </c>
      <c r="D11" s="107">
        <f t="shared" si="8"/>
        <v>38</v>
      </c>
      <c r="E11" s="29">
        <v>13</v>
      </c>
      <c r="F11" s="45">
        <f t="shared" si="0"/>
        <v>34.21052631578947</v>
      </c>
      <c r="G11" s="53">
        <v>19</v>
      </c>
      <c r="H11" s="14">
        <f t="shared" si="1"/>
        <v>76</v>
      </c>
      <c r="I11" s="53">
        <v>2</v>
      </c>
      <c r="J11" s="45">
        <f t="shared" si="2"/>
        <v>8</v>
      </c>
      <c r="K11" s="44">
        <v>0</v>
      </c>
      <c r="L11" s="11">
        <f t="shared" si="3"/>
        <v>0</v>
      </c>
      <c r="M11" s="12">
        <v>0</v>
      </c>
      <c r="N11" s="45">
        <f t="shared" si="4"/>
        <v>0</v>
      </c>
      <c r="O11" s="44">
        <v>4</v>
      </c>
      <c r="P11" s="14">
        <f t="shared" si="5"/>
        <v>16</v>
      </c>
      <c r="Q11" s="53">
        <v>0</v>
      </c>
      <c r="R11" s="14">
        <f t="shared" si="6"/>
        <v>0</v>
      </c>
      <c r="S11" s="23">
        <v>0</v>
      </c>
      <c r="T11" s="14">
        <f t="shared" si="7"/>
        <v>0</v>
      </c>
      <c r="U11" s="24"/>
      <c r="V11" s="73">
        <f t="shared" si="9"/>
        <v>25</v>
      </c>
      <c r="X11" s="24"/>
    </row>
    <row r="12" spans="2:24" ht="15.75">
      <c r="B12" s="3">
        <v>7</v>
      </c>
      <c r="C12" s="4" t="s">
        <v>8</v>
      </c>
      <c r="D12" s="107">
        <f t="shared" si="8"/>
        <v>17</v>
      </c>
      <c r="E12" s="29">
        <v>3</v>
      </c>
      <c r="F12" s="45">
        <f t="shared" si="0"/>
        <v>17.647058823529413</v>
      </c>
      <c r="G12" s="53">
        <v>7</v>
      </c>
      <c r="H12" s="14">
        <f t="shared" si="1"/>
        <v>50</v>
      </c>
      <c r="I12" s="53">
        <v>4</v>
      </c>
      <c r="J12" s="45">
        <f t="shared" si="2"/>
        <v>28.57142857142857</v>
      </c>
      <c r="K12" s="44">
        <v>1</v>
      </c>
      <c r="L12" s="11">
        <f t="shared" si="3"/>
        <v>7.142857142857142</v>
      </c>
      <c r="M12" s="12">
        <v>1</v>
      </c>
      <c r="N12" s="45">
        <f t="shared" si="4"/>
        <v>7.142857142857142</v>
      </c>
      <c r="O12" s="44">
        <v>1</v>
      </c>
      <c r="P12" s="14">
        <f t="shared" si="5"/>
        <v>7.142857142857142</v>
      </c>
      <c r="Q12" s="53">
        <v>0</v>
      </c>
      <c r="R12" s="14">
        <f t="shared" si="6"/>
        <v>0</v>
      </c>
      <c r="S12" s="23">
        <v>0</v>
      </c>
      <c r="T12" s="14">
        <f t="shared" si="7"/>
        <v>0</v>
      </c>
      <c r="U12" s="24"/>
      <c r="V12" s="73">
        <f t="shared" si="9"/>
        <v>14</v>
      </c>
      <c r="X12" s="24"/>
    </row>
    <row r="13" spans="2:24" ht="15.75">
      <c r="B13" s="3">
        <v>8</v>
      </c>
      <c r="C13" s="4" t="s">
        <v>9</v>
      </c>
      <c r="D13" s="107">
        <f t="shared" si="8"/>
        <v>41</v>
      </c>
      <c r="E13" s="29">
        <v>3</v>
      </c>
      <c r="F13" s="45">
        <f t="shared" si="0"/>
        <v>7.317073170731707</v>
      </c>
      <c r="G13" s="53">
        <v>25</v>
      </c>
      <c r="H13" s="14">
        <f t="shared" si="1"/>
        <v>65.78947368421053</v>
      </c>
      <c r="I13" s="53">
        <v>3</v>
      </c>
      <c r="J13" s="45">
        <f t="shared" si="2"/>
        <v>7.894736842105263</v>
      </c>
      <c r="K13" s="44">
        <v>1</v>
      </c>
      <c r="L13" s="11">
        <f t="shared" si="3"/>
        <v>2.631578947368421</v>
      </c>
      <c r="M13" s="12">
        <v>4</v>
      </c>
      <c r="N13" s="45">
        <f t="shared" si="4"/>
        <v>10.526315789473683</v>
      </c>
      <c r="O13" s="44">
        <v>5</v>
      </c>
      <c r="P13" s="14">
        <f t="shared" si="5"/>
        <v>13.157894736842104</v>
      </c>
      <c r="Q13" s="53">
        <v>0</v>
      </c>
      <c r="R13" s="14">
        <f t="shared" si="6"/>
        <v>0</v>
      </c>
      <c r="S13" s="23">
        <v>0</v>
      </c>
      <c r="T13" s="14">
        <f t="shared" si="7"/>
        <v>0</v>
      </c>
      <c r="U13" s="24"/>
      <c r="V13" s="73">
        <f t="shared" si="9"/>
        <v>38</v>
      </c>
      <c r="X13" s="24"/>
    </row>
    <row r="14" spans="2:24" ht="15.75">
      <c r="B14" s="3">
        <v>9</v>
      </c>
      <c r="C14" s="4" t="s">
        <v>10</v>
      </c>
      <c r="D14" s="107">
        <f t="shared" si="8"/>
        <v>25</v>
      </c>
      <c r="E14" s="29">
        <v>9</v>
      </c>
      <c r="F14" s="45">
        <f t="shared" si="0"/>
        <v>36</v>
      </c>
      <c r="G14" s="53">
        <v>9</v>
      </c>
      <c r="H14" s="14">
        <f t="shared" si="1"/>
        <v>56.25</v>
      </c>
      <c r="I14" s="53">
        <v>1</v>
      </c>
      <c r="J14" s="45">
        <f t="shared" si="2"/>
        <v>6.25</v>
      </c>
      <c r="K14" s="44">
        <v>1</v>
      </c>
      <c r="L14" s="11">
        <f t="shared" si="3"/>
        <v>6.25</v>
      </c>
      <c r="M14" s="12">
        <v>1</v>
      </c>
      <c r="N14" s="45">
        <f t="shared" si="4"/>
        <v>6.25</v>
      </c>
      <c r="O14" s="44">
        <v>4</v>
      </c>
      <c r="P14" s="14">
        <f t="shared" si="5"/>
        <v>25</v>
      </c>
      <c r="Q14" s="53">
        <v>0</v>
      </c>
      <c r="R14" s="14">
        <f t="shared" si="6"/>
        <v>0</v>
      </c>
      <c r="S14" s="23">
        <v>0</v>
      </c>
      <c r="T14" s="14">
        <f t="shared" si="7"/>
        <v>0</v>
      </c>
      <c r="U14" s="24"/>
      <c r="V14" s="73">
        <f t="shared" si="9"/>
        <v>16</v>
      </c>
      <c r="X14" s="24"/>
    </row>
    <row r="15" spans="2:24" ht="15.75">
      <c r="B15" s="3">
        <v>10</v>
      </c>
      <c r="C15" s="4" t="s">
        <v>11</v>
      </c>
      <c r="D15" s="107">
        <f t="shared" si="8"/>
        <v>18</v>
      </c>
      <c r="E15" s="29">
        <v>6</v>
      </c>
      <c r="F15" s="45">
        <f t="shared" si="0"/>
        <v>33.33333333333333</v>
      </c>
      <c r="G15" s="53">
        <v>6</v>
      </c>
      <c r="H15" s="14">
        <f t="shared" si="1"/>
        <v>50</v>
      </c>
      <c r="I15" s="53">
        <v>5</v>
      </c>
      <c r="J15" s="45">
        <f t="shared" si="2"/>
        <v>41.66666666666667</v>
      </c>
      <c r="K15" s="44">
        <v>0</v>
      </c>
      <c r="L15" s="11">
        <f t="shared" si="3"/>
        <v>0</v>
      </c>
      <c r="M15" s="12">
        <v>0</v>
      </c>
      <c r="N15" s="45">
        <f t="shared" si="4"/>
        <v>0</v>
      </c>
      <c r="O15" s="44">
        <v>1</v>
      </c>
      <c r="P15" s="14">
        <f t="shared" si="5"/>
        <v>8.333333333333332</v>
      </c>
      <c r="Q15" s="53">
        <v>0</v>
      </c>
      <c r="R15" s="14">
        <f t="shared" si="6"/>
        <v>0</v>
      </c>
      <c r="S15" s="23">
        <v>0</v>
      </c>
      <c r="T15" s="14">
        <f t="shared" si="7"/>
        <v>0</v>
      </c>
      <c r="U15" s="24"/>
      <c r="V15" s="73">
        <f t="shared" si="9"/>
        <v>12</v>
      </c>
      <c r="X15" s="24"/>
    </row>
    <row r="16" spans="2:24" ht="15.75">
      <c r="B16" s="3">
        <v>11</v>
      </c>
      <c r="C16" s="4" t="s">
        <v>12</v>
      </c>
      <c r="D16" s="107">
        <f t="shared" si="8"/>
        <v>16</v>
      </c>
      <c r="E16" s="29">
        <v>5</v>
      </c>
      <c r="F16" s="45">
        <f t="shared" si="0"/>
        <v>31.25</v>
      </c>
      <c r="G16" s="53">
        <v>7</v>
      </c>
      <c r="H16" s="14">
        <f t="shared" si="1"/>
        <v>63.63636363636363</v>
      </c>
      <c r="I16" s="53">
        <v>1</v>
      </c>
      <c r="J16" s="45">
        <f t="shared" si="2"/>
        <v>9.090909090909092</v>
      </c>
      <c r="K16" s="44">
        <v>0</v>
      </c>
      <c r="L16" s="11">
        <f t="shared" si="3"/>
        <v>0</v>
      </c>
      <c r="M16" s="12">
        <v>3</v>
      </c>
      <c r="N16" s="45">
        <f t="shared" si="4"/>
        <v>27.27272727272727</v>
      </c>
      <c r="O16" s="44">
        <v>0</v>
      </c>
      <c r="P16" s="14">
        <f t="shared" si="5"/>
        <v>0</v>
      </c>
      <c r="Q16" s="53">
        <v>0</v>
      </c>
      <c r="R16" s="14">
        <f t="shared" si="6"/>
        <v>0</v>
      </c>
      <c r="S16" s="23">
        <v>0</v>
      </c>
      <c r="T16" s="14">
        <f t="shared" si="7"/>
        <v>0</v>
      </c>
      <c r="U16" s="24"/>
      <c r="V16" s="73">
        <f t="shared" si="9"/>
        <v>11</v>
      </c>
      <c r="X16" s="24"/>
    </row>
    <row r="17" spans="2:24" ht="15.75">
      <c r="B17" s="3">
        <v>12</v>
      </c>
      <c r="C17" s="4" t="s">
        <v>13</v>
      </c>
      <c r="D17" s="107">
        <f t="shared" si="8"/>
        <v>34</v>
      </c>
      <c r="E17" s="29">
        <v>6</v>
      </c>
      <c r="F17" s="45">
        <f t="shared" si="0"/>
        <v>17.647058823529413</v>
      </c>
      <c r="G17" s="53">
        <v>17</v>
      </c>
      <c r="H17" s="14">
        <f t="shared" si="1"/>
        <v>60.71428571428571</v>
      </c>
      <c r="I17" s="53">
        <v>7</v>
      </c>
      <c r="J17" s="45">
        <f t="shared" si="2"/>
        <v>25</v>
      </c>
      <c r="K17" s="44">
        <v>1</v>
      </c>
      <c r="L17" s="11">
        <f t="shared" si="3"/>
        <v>3.571428571428571</v>
      </c>
      <c r="M17" s="12">
        <v>0</v>
      </c>
      <c r="N17" s="45">
        <f t="shared" si="4"/>
        <v>0</v>
      </c>
      <c r="O17" s="44">
        <v>3</v>
      </c>
      <c r="P17" s="14">
        <f t="shared" si="5"/>
        <v>10.714285714285714</v>
      </c>
      <c r="Q17" s="53">
        <v>0</v>
      </c>
      <c r="R17" s="14">
        <f t="shared" si="6"/>
        <v>0</v>
      </c>
      <c r="S17" s="23">
        <v>0</v>
      </c>
      <c r="T17" s="14">
        <f t="shared" si="7"/>
        <v>0</v>
      </c>
      <c r="U17" s="24"/>
      <c r="V17" s="73">
        <f t="shared" si="9"/>
        <v>28</v>
      </c>
      <c r="X17" s="24"/>
    </row>
    <row r="18" spans="2:24" ht="15.75">
      <c r="B18" s="3">
        <v>13</v>
      </c>
      <c r="C18" s="4" t="s">
        <v>14</v>
      </c>
      <c r="D18" s="107">
        <f t="shared" si="8"/>
        <v>35</v>
      </c>
      <c r="E18" s="29">
        <v>7</v>
      </c>
      <c r="F18" s="45">
        <f t="shared" si="0"/>
        <v>20</v>
      </c>
      <c r="G18" s="53">
        <v>17</v>
      </c>
      <c r="H18" s="14">
        <f t="shared" si="1"/>
        <v>60.71428571428571</v>
      </c>
      <c r="I18" s="53">
        <v>3</v>
      </c>
      <c r="J18" s="45">
        <f t="shared" si="2"/>
        <v>10.714285714285714</v>
      </c>
      <c r="K18" s="44">
        <v>1</v>
      </c>
      <c r="L18" s="11">
        <f t="shared" si="3"/>
        <v>3.571428571428571</v>
      </c>
      <c r="M18" s="12">
        <v>0</v>
      </c>
      <c r="N18" s="45">
        <f t="shared" si="4"/>
        <v>0</v>
      </c>
      <c r="O18" s="44">
        <v>7</v>
      </c>
      <c r="P18" s="14">
        <f t="shared" si="5"/>
        <v>25</v>
      </c>
      <c r="Q18" s="53">
        <v>0</v>
      </c>
      <c r="R18" s="14">
        <f t="shared" si="6"/>
        <v>0</v>
      </c>
      <c r="S18" s="23">
        <v>0</v>
      </c>
      <c r="T18" s="14">
        <f t="shared" si="7"/>
        <v>0</v>
      </c>
      <c r="U18" s="24"/>
      <c r="V18" s="73">
        <f t="shared" si="9"/>
        <v>28</v>
      </c>
      <c r="X18" s="24"/>
    </row>
    <row r="19" spans="2:24" ht="15.75">
      <c r="B19" s="3">
        <v>14</v>
      </c>
      <c r="C19" s="4" t="s">
        <v>15</v>
      </c>
      <c r="D19" s="107">
        <f t="shared" si="8"/>
        <v>58</v>
      </c>
      <c r="E19" s="29">
        <v>8</v>
      </c>
      <c r="F19" s="45">
        <f t="shared" si="0"/>
        <v>13.793103448275861</v>
      </c>
      <c r="G19" s="53">
        <v>25</v>
      </c>
      <c r="H19" s="14">
        <f t="shared" si="1"/>
        <v>50</v>
      </c>
      <c r="I19" s="53">
        <v>12</v>
      </c>
      <c r="J19" s="45">
        <f t="shared" si="2"/>
        <v>24</v>
      </c>
      <c r="K19" s="44">
        <v>3</v>
      </c>
      <c r="L19" s="11">
        <f t="shared" si="3"/>
        <v>6</v>
      </c>
      <c r="M19" s="12">
        <v>0</v>
      </c>
      <c r="N19" s="45">
        <f t="shared" si="4"/>
        <v>0</v>
      </c>
      <c r="O19" s="44">
        <v>10</v>
      </c>
      <c r="P19" s="14">
        <f t="shared" si="5"/>
        <v>20</v>
      </c>
      <c r="Q19" s="53">
        <v>0</v>
      </c>
      <c r="R19" s="14">
        <f t="shared" si="6"/>
        <v>0</v>
      </c>
      <c r="S19" s="23">
        <v>0</v>
      </c>
      <c r="T19" s="14">
        <f t="shared" si="7"/>
        <v>0</v>
      </c>
      <c r="U19" s="24"/>
      <c r="V19" s="73">
        <f t="shared" si="9"/>
        <v>50</v>
      </c>
      <c r="X19" s="24"/>
    </row>
    <row r="20" spans="2:24" ht="15.75">
      <c r="B20" s="3">
        <v>15</v>
      </c>
      <c r="C20" s="4" t="s">
        <v>16</v>
      </c>
      <c r="D20" s="107">
        <f t="shared" si="8"/>
        <v>14</v>
      </c>
      <c r="E20" s="29">
        <v>3</v>
      </c>
      <c r="F20" s="45">
        <f t="shared" si="0"/>
        <v>21.428571428571427</v>
      </c>
      <c r="G20" s="53">
        <v>6</v>
      </c>
      <c r="H20" s="14">
        <f t="shared" si="1"/>
        <v>54.54545454545454</v>
      </c>
      <c r="I20" s="53">
        <v>2</v>
      </c>
      <c r="J20" s="45">
        <f t="shared" si="2"/>
        <v>18.181818181818183</v>
      </c>
      <c r="K20" s="44">
        <v>2</v>
      </c>
      <c r="L20" s="11">
        <f t="shared" si="3"/>
        <v>18.181818181818183</v>
      </c>
      <c r="M20" s="12">
        <v>0</v>
      </c>
      <c r="N20" s="45">
        <f t="shared" si="4"/>
        <v>0</v>
      </c>
      <c r="O20" s="44">
        <v>1</v>
      </c>
      <c r="P20" s="14">
        <f t="shared" si="5"/>
        <v>9.090909090909092</v>
      </c>
      <c r="Q20" s="53">
        <v>0</v>
      </c>
      <c r="R20" s="14">
        <f t="shared" si="6"/>
        <v>0</v>
      </c>
      <c r="S20" s="23">
        <v>0</v>
      </c>
      <c r="T20" s="14">
        <f t="shared" si="7"/>
        <v>0</v>
      </c>
      <c r="U20" s="24"/>
      <c r="V20" s="73">
        <f t="shared" si="9"/>
        <v>11</v>
      </c>
      <c r="X20" s="24"/>
    </row>
    <row r="21" spans="2:24" ht="15.75">
      <c r="B21" s="3">
        <v>16</v>
      </c>
      <c r="C21" s="4" t="s">
        <v>17</v>
      </c>
      <c r="D21" s="107">
        <f t="shared" si="8"/>
        <v>4</v>
      </c>
      <c r="E21" s="29">
        <v>2</v>
      </c>
      <c r="F21" s="45">
        <f t="shared" si="0"/>
        <v>50</v>
      </c>
      <c r="G21" s="53">
        <v>1</v>
      </c>
      <c r="H21" s="14">
        <f t="shared" si="1"/>
        <v>50</v>
      </c>
      <c r="I21" s="53">
        <v>0</v>
      </c>
      <c r="J21" s="45">
        <f t="shared" si="2"/>
        <v>0</v>
      </c>
      <c r="K21" s="44">
        <v>0</v>
      </c>
      <c r="L21" s="11">
        <f t="shared" si="3"/>
        <v>0</v>
      </c>
      <c r="M21" s="12">
        <v>0</v>
      </c>
      <c r="N21" s="45">
        <f t="shared" si="4"/>
        <v>0</v>
      </c>
      <c r="O21" s="44">
        <v>1</v>
      </c>
      <c r="P21" s="14">
        <f t="shared" si="5"/>
        <v>50</v>
      </c>
      <c r="Q21" s="53">
        <v>0</v>
      </c>
      <c r="R21" s="14">
        <f t="shared" si="6"/>
        <v>0</v>
      </c>
      <c r="S21" s="23">
        <v>0</v>
      </c>
      <c r="T21" s="14">
        <f t="shared" si="7"/>
        <v>0</v>
      </c>
      <c r="U21" s="24"/>
      <c r="V21" s="73">
        <f t="shared" si="9"/>
        <v>2</v>
      </c>
      <c r="X21" s="24"/>
    </row>
    <row r="22" spans="2:24" ht="15.75">
      <c r="B22" s="3">
        <v>17</v>
      </c>
      <c r="C22" s="4" t="s">
        <v>18</v>
      </c>
      <c r="D22" s="107">
        <f t="shared" si="8"/>
        <v>3</v>
      </c>
      <c r="E22" s="29">
        <v>0</v>
      </c>
      <c r="F22" s="45">
        <f t="shared" si="0"/>
        <v>0</v>
      </c>
      <c r="G22" s="53">
        <v>3</v>
      </c>
      <c r="H22" s="14">
        <f t="shared" si="1"/>
        <v>100</v>
      </c>
      <c r="I22" s="53">
        <v>0</v>
      </c>
      <c r="J22" s="45">
        <f t="shared" si="2"/>
        <v>0</v>
      </c>
      <c r="K22" s="44">
        <v>0</v>
      </c>
      <c r="L22" s="11">
        <f t="shared" si="3"/>
        <v>0</v>
      </c>
      <c r="M22" s="12">
        <v>0</v>
      </c>
      <c r="N22" s="45">
        <f t="shared" si="4"/>
        <v>0</v>
      </c>
      <c r="O22" s="44">
        <v>0</v>
      </c>
      <c r="P22" s="14">
        <f t="shared" si="5"/>
        <v>0</v>
      </c>
      <c r="Q22" s="53">
        <v>0</v>
      </c>
      <c r="R22" s="14">
        <f t="shared" si="6"/>
        <v>0</v>
      </c>
      <c r="S22" s="23">
        <v>0</v>
      </c>
      <c r="T22" s="14">
        <f t="shared" si="7"/>
        <v>0</v>
      </c>
      <c r="U22" s="24"/>
      <c r="V22" s="73">
        <f t="shared" si="9"/>
        <v>3</v>
      </c>
      <c r="X22" s="24"/>
    </row>
    <row r="23" spans="2:24" ht="15.75">
      <c r="B23" s="3">
        <v>18</v>
      </c>
      <c r="C23" s="4" t="s">
        <v>19</v>
      </c>
      <c r="D23" s="107">
        <f t="shared" si="8"/>
        <v>4</v>
      </c>
      <c r="E23" s="29">
        <v>0</v>
      </c>
      <c r="F23" s="45">
        <f t="shared" si="0"/>
        <v>0</v>
      </c>
      <c r="G23" s="53">
        <v>3</v>
      </c>
      <c r="H23" s="14">
        <f t="shared" si="1"/>
        <v>75</v>
      </c>
      <c r="I23" s="53">
        <v>0</v>
      </c>
      <c r="J23" s="45">
        <f t="shared" si="2"/>
        <v>0</v>
      </c>
      <c r="K23" s="44">
        <v>0</v>
      </c>
      <c r="L23" s="11">
        <f t="shared" si="3"/>
        <v>0</v>
      </c>
      <c r="M23" s="12">
        <v>0</v>
      </c>
      <c r="N23" s="45">
        <f t="shared" si="4"/>
        <v>0</v>
      </c>
      <c r="O23" s="44">
        <v>1</v>
      </c>
      <c r="P23" s="14">
        <f t="shared" si="5"/>
        <v>25</v>
      </c>
      <c r="Q23" s="53">
        <v>0</v>
      </c>
      <c r="R23" s="14">
        <f t="shared" si="6"/>
        <v>0</v>
      </c>
      <c r="S23" s="23">
        <v>0</v>
      </c>
      <c r="T23" s="14">
        <f t="shared" si="7"/>
        <v>0</v>
      </c>
      <c r="U23" s="24"/>
      <c r="V23" s="73">
        <f t="shared" si="9"/>
        <v>4</v>
      </c>
      <c r="X23" s="24"/>
    </row>
    <row r="24" spans="2:24" ht="15.75">
      <c r="B24" s="3">
        <v>19</v>
      </c>
      <c r="C24" s="4" t="s">
        <v>20</v>
      </c>
      <c r="D24" s="107">
        <f t="shared" si="8"/>
        <v>15</v>
      </c>
      <c r="E24" s="29">
        <v>3</v>
      </c>
      <c r="F24" s="45">
        <f t="shared" si="0"/>
        <v>20</v>
      </c>
      <c r="G24" s="53">
        <v>6</v>
      </c>
      <c r="H24" s="14">
        <f t="shared" si="1"/>
        <v>50</v>
      </c>
      <c r="I24" s="53">
        <v>2</v>
      </c>
      <c r="J24" s="45">
        <f t="shared" si="2"/>
        <v>16.666666666666664</v>
      </c>
      <c r="K24" s="44">
        <v>1</v>
      </c>
      <c r="L24" s="11">
        <f t="shared" si="3"/>
        <v>8.333333333333332</v>
      </c>
      <c r="M24" s="12">
        <v>0</v>
      </c>
      <c r="N24" s="45">
        <f t="shared" si="4"/>
        <v>0</v>
      </c>
      <c r="O24" s="44">
        <v>3</v>
      </c>
      <c r="P24" s="14">
        <f t="shared" si="5"/>
        <v>25</v>
      </c>
      <c r="Q24" s="53">
        <v>0</v>
      </c>
      <c r="R24" s="14">
        <f t="shared" si="6"/>
        <v>0</v>
      </c>
      <c r="S24" s="23">
        <v>0</v>
      </c>
      <c r="T24" s="14">
        <f t="shared" si="7"/>
        <v>0</v>
      </c>
      <c r="U24" s="24"/>
      <c r="V24" s="73">
        <f t="shared" si="9"/>
        <v>12</v>
      </c>
      <c r="X24" s="24"/>
    </row>
    <row r="25" spans="2:24" ht="15.75">
      <c r="B25" s="3">
        <v>20</v>
      </c>
      <c r="C25" s="4" t="s">
        <v>21</v>
      </c>
      <c r="D25" s="107">
        <f t="shared" si="8"/>
        <v>14</v>
      </c>
      <c r="E25" s="29">
        <v>1</v>
      </c>
      <c r="F25" s="45">
        <f t="shared" si="0"/>
        <v>7.142857142857142</v>
      </c>
      <c r="G25" s="53">
        <v>9</v>
      </c>
      <c r="H25" s="14">
        <f t="shared" si="1"/>
        <v>69.23076923076923</v>
      </c>
      <c r="I25" s="53">
        <v>2</v>
      </c>
      <c r="J25" s="45">
        <f t="shared" si="2"/>
        <v>15.384615384615385</v>
      </c>
      <c r="K25" s="44">
        <v>0</v>
      </c>
      <c r="L25" s="11">
        <f t="shared" si="3"/>
        <v>0</v>
      </c>
      <c r="M25" s="12">
        <v>0</v>
      </c>
      <c r="N25" s="45">
        <f t="shared" si="4"/>
        <v>0</v>
      </c>
      <c r="O25" s="44">
        <v>2</v>
      </c>
      <c r="P25" s="14">
        <f t="shared" si="5"/>
        <v>15.384615384615385</v>
      </c>
      <c r="Q25" s="53">
        <v>0</v>
      </c>
      <c r="R25" s="14">
        <f t="shared" si="6"/>
        <v>0</v>
      </c>
      <c r="S25" s="23">
        <v>0</v>
      </c>
      <c r="T25" s="14">
        <f t="shared" si="7"/>
        <v>0</v>
      </c>
      <c r="U25" s="24"/>
      <c r="V25" s="73">
        <f t="shared" si="9"/>
        <v>13</v>
      </c>
      <c r="X25" s="24"/>
    </row>
    <row r="26" spans="2:24" ht="15.75">
      <c r="B26" s="3">
        <v>21</v>
      </c>
      <c r="C26" s="4" t="s">
        <v>22</v>
      </c>
      <c r="D26" s="107">
        <f t="shared" si="8"/>
        <v>40</v>
      </c>
      <c r="E26" s="29">
        <v>2</v>
      </c>
      <c r="F26" s="45">
        <f t="shared" si="0"/>
        <v>5</v>
      </c>
      <c r="G26" s="53">
        <v>21</v>
      </c>
      <c r="H26" s="14">
        <f t="shared" si="1"/>
        <v>55.26315789473685</v>
      </c>
      <c r="I26" s="53">
        <v>2</v>
      </c>
      <c r="J26" s="45">
        <f t="shared" si="2"/>
        <v>5.263157894736842</v>
      </c>
      <c r="K26" s="44">
        <v>1</v>
      </c>
      <c r="L26" s="11">
        <f t="shared" si="3"/>
        <v>2.631578947368421</v>
      </c>
      <c r="M26" s="12">
        <v>9</v>
      </c>
      <c r="N26" s="45">
        <f t="shared" si="4"/>
        <v>23.684210526315788</v>
      </c>
      <c r="O26" s="44">
        <v>5</v>
      </c>
      <c r="P26" s="14">
        <f t="shared" si="5"/>
        <v>13.157894736842104</v>
      </c>
      <c r="Q26" s="53">
        <v>0</v>
      </c>
      <c r="R26" s="14">
        <f t="shared" si="6"/>
        <v>0</v>
      </c>
      <c r="S26" s="23">
        <v>0</v>
      </c>
      <c r="T26" s="14">
        <f t="shared" si="7"/>
        <v>0</v>
      </c>
      <c r="U26" s="24"/>
      <c r="V26" s="73">
        <f t="shared" si="9"/>
        <v>38</v>
      </c>
      <c r="X26" s="24"/>
    </row>
    <row r="27" spans="2:24" ht="15.75">
      <c r="B27" s="3">
        <v>22</v>
      </c>
      <c r="C27" s="4" t="s">
        <v>23</v>
      </c>
      <c r="D27" s="107">
        <f t="shared" si="8"/>
        <v>12</v>
      </c>
      <c r="E27" s="29">
        <v>1</v>
      </c>
      <c r="F27" s="45">
        <f t="shared" si="0"/>
        <v>8.333333333333332</v>
      </c>
      <c r="G27" s="53">
        <v>9</v>
      </c>
      <c r="H27" s="14">
        <f t="shared" si="1"/>
        <v>81.81818181818183</v>
      </c>
      <c r="I27" s="53">
        <v>1</v>
      </c>
      <c r="J27" s="45">
        <f t="shared" si="2"/>
        <v>9.090909090909092</v>
      </c>
      <c r="K27" s="44">
        <v>0</v>
      </c>
      <c r="L27" s="11">
        <f t="shared" si="3"/>
        <v>0</v>
      </c>
      <c r="M27" s="12">
        <v>0</v>
      </c>
      <c r="N27" s="45">
        <f t="shared" si="4"/>
        <v>0</v>
      </c>
      <c r="O27" s="44">
        <v>0</v>
      </c>
      <c r="P27" s="14">
        <f t="shared" si="5"/>
        <v>0</v>
      </c>
      <c r="Q27" s="53">
        <v>1</v>
      </c>
      <c r="R27" s="14">
        <f t="shared" si="6"/>
        <v>9.090909090909092</v>
      </c>
      <c r="S27" s="23">
        <v>0</v>
      </c>
      <c r="T27" s="14">
        <f t="shared" si="7"/>
        <v>0</v>
      </c>
      <c r="U27" s="24"/>
      <c r="V27" s="73">
        <f t="shared" si="9"/>
        <v>11</v>
      </c>
      <c r="X27" s="24"/>
    </row>
    <row r="28" spans="2:24" ht="15.75">
      <c r="B28" s="3">
        <v>23</v>
      </c>
      <c r="C28" s="4" t="s">
        <v>24</v>
      </c>
      <c r="D28" s="107">
        <f t="shared" si="8"/>
        <v>3</v>
      </c>
      <c r="E28" s="29">
        <v>0</v>
      </c>
      <c r="F28" s="45">
        <f t="shared" si="0"/>
        <v>0</v>
      </c>
      <c r="G28" s="53">
        <v>2</v>
      </c>
      <c r="H28" s="14">
        <f t="shared" si="1"/>
        <v>66.66666666666666</v>
      </c>
      <c r="I28" s="53">
        <v>0</v>
      </c>
      <c r="J28" s="45">
        <f t="shared" si="2"/>
        <v>0</v>
      </c>
      <c r="K28" s="44">
        <v>1</v>
      </c>
      <c r="L28" s="11">
        <f t="shared" si="3"/>
        <v>33.33333333333333</v>
      </c>
      <c r="M28" s="12">
        <v>0</v>
      </c>
      <c r="N28" s="45">
        <f t="shared" si="4"/>
        <v>0</v>
      </c>
      <c r="O28" s="44">
        <v>0</v>
      </c>
      <c r="P28" s="14">
        <f t="shared" si="5"/>
        <v>0</v>
      </c>
      <c r="Q28" s="53">
        <v>0</v>
      </c>
      <c r="R28" s="14">
        <f t="shared" si="6"/>
        <v>0</v>
      </c>
      <c r="S28" s="23">
        <v>0</v>
      </c>
      <c r="T28" s="14">
        <f t="shared" si="7"/>
        <v>0</v>
      </c>
      <c r="U28" s="24"/>
      <c r="V28" s="73">
        <f t="shared" si="9"/>
        <v>3</v>
      </c>
      <c r="X28" s="24"/>
    </row>
    <row r="29" spans="2:24" ht="15.75">
      <c r="B29" s="3">
        <v>24</v>
      </c>
      <c r="C29" s="5" t="s">
        <v>25</v>
      </c>
      <c r="D29" s="107">
        <f t="shared" si="8"/>
        <v>22</v>
      </c>
      <c r="E29" s="29">
        <v>2</v>
      </c>
      <c r="F29" s="45">
        <f t="shared" si="0"/>
        <v>9.090909090909092</v>
      </c>
      <c r="G29" s="53">
        <v>13</v>
      </c>
      <c r="H29" s="14">
        <f t="shared" si="1"/>
        <v>65</v>
      </c>
      <c r="I29" s="53">
        <v>3</v>
      </c>
      <c r="J29" s="45">
        <f t="shared" si="2"/>
        <v>15</v>
      </c>
      <c r="K29" s="44">
        <v>1</v>
      </c>
      <c r="L29" s="11">
        <f t="shared" si="3"/>
        <v>5</v>
      </c>
      <c r="M29" s="12">
        <v>0</v>
      </c>
      <c r="N29" s="45">
        <f t="shared" si="4"/>
        <v>0</v>
      </c>
      <c r="O29" s="44">
        <v>3</v>
      </c>
      <c r="P29" s="14">
        <f t="shared" si="5"/>
        <v>15</v>
      </c>
      <c r="Q29" s="53">
        <v>0</v>
      </c>
      <c r="R29" s="14">
        <f t="shared" si="6"/>
        <v>0</v>
      </c>
      <c r="S29" s="23">
        <v>0</v>
      </c>
      <c r="T29" s="14">
        <f t="shared" si="7"/>
        <v>0</v>
      </c>
      <c r="U29" s="24"/>
      <c r="V29" s="73">
        <f t="shared" si="9"/>
        <v>20</v>
      </c>
      <c r="X29" s="24"/>
    </row>
    <row r="30" spans="2:24" ht="15.75">
      <c r="B30" s="3">
        <v>25</v>
      </c>
      <c r="C30" s="5" t="s">
        <v>26</v>
      </c>
      <c r="D30" s="107">
        <f t="shared" si="8"/>
        <v>12</v>
      </c>
      <c r="E30" s="29">
        <v>3</v>
      </c>
      <c r="F30" s="45">
        <f t="shared" si="0"/>
        <v>25</v>
      </c>
      <c r="G30" s="53">
        <v>7</v>
      </c>
      <c r="H30" s="14">
        <f t="shared" si="1"/>
        <v>77.77777777777779</v>
      </c>
      <c r="I30" s="53">
        <v>2</v>
      </c>
      <c r="J30" s="45">
        <f t="shared" si="2"/>
        <v>22.22222222222222</v>
      </c>
      <c r="K30" s="44">
        <v>0</v>
      </c>
      <c r="L30" s="11">
        <f t="shared" si="3"/>
        <v>0</v>
      </c>
      <c r="M30" s="12">
        <v>0</v>
      </c>
      <c r="N30" s="45">
        <f t="shared" si="4"/>
        <v>0</v>
      </c>
      <c r="O30" s="44">
        <v>0</v>
      </c>
      <c r="P30" s="14">
        <f t="shared" si="5"/>
        <v>0</v>
      </c>
      <c r="Q30" s="53">
        <v>0</v>
      </c>
      <c r="R30" s="14">
        <f t="shared" si="6"/>
        <v>0</v>
      </c>
      <c r="S30" s="23">
        <v>0</v>
      </c>
      <c r="T30" s="14">
        <f t="shared" si="7"/>
        <v>0</v>
      </c>
      <c r="U30" s="24"/>
      <c r="V30" s="73">
        <f t="shared" si="9"/>
        <v>9</v>
      </c>
      <c r="X30" s="24"/>
    </row>
    <row r="31" spans="2:24" ht="15.75">
      <c r="B31" s="3">
        <v>25</v>
      </c>
      <c r="C31" s="130" t="s">
        <v>61</v>
      </c>
      <c r="D31" s="126">
        <f t="shared" si="8"/>
        <v>33</v>
      </c>
      <c r="E31" s="29">
        <v>9</v>
      </c>
      <c r="F31" s="45">
        <f t="shared" si="0"/>
        <v>27.27272727272727</v>
      </c>
      <c r="G31" s="53">
        <v>16</v>
      </c>
      <c r="H31" s="14">
        <f t="shared" si="1"/>
        <v>66.66666666666666</v>
      </c>
      <c r="I31" s="53">
        <v>0</v>
      </c>
      <c r="J31" s="45">
        <f t="shared" si="2"/>
        <v>0</v>
      </c>
      <c r="K31" s="44">
        <v>0</v>
      </c>
      <c r="L31" s="11">
        <f t="shared" si="3"/>
        <v>0</v>
      </c>
      <c r="M31" s="12">
        <v>4</v>
      </c>
      <c r="N31" s="45">
        <f t="shared" si="4"/>
        <v>16.666666666666664</v>
      </c>
      <c r="O31" s="44">
        <v>4</v>
      </c>
      <c r="P31" s="14">
        <f t="shared" si="5"/>
        <v>16.666666666666664</v>
      </c>
      <c r="Q31" s="53">
        <v>0</v>
      </c>
      <c r="R31" s="14">
        <f t="shared" si="6"/>
        <v>0</v>
      </c>
      <c r="S31" s="23">
        <v>0</v>
      </c>
      <c r="T31" s="14">
        <f t="shared" si="7"/>
        <v>0</v>
      </c>
      <c r="U31" s="24"/>
      <c r="V31" s="73">
        <f t="shared" si="9"/>
        <v>24</v>
      </c>
      <c r="X31" s="24"/>
    </row>
    <row r="32" spans="2:24" ht="16.5" thickBot="1">
      <c r="B32" s="133">
        <v>25</v>
      </c>
      <c r="C32" s="134" t="s">
        <v>28</v>
      </c>
      <c r="D32" s="123">
        <f t="shared" si="8"/>
        <v>0</v>
      </c>
      <c r="E32" s="112">
        <v>0</v>
      </c>
      <c r="F32" s="113">
        <v>0</v>
      </c>
      <c r="G32" s="116">
        <v>0</v>
      </c>
      <c r="H32" s="121">
        <v>0</v>
      </c>
      <c r="I32" s="116">
        <v>0</v>
      </c>
      <c r="J32" s="113">
        <v>0</v>
      </c>
      <c r="K32" s="117">
        <v>0</v>
      </c>
      <c r="L32" s="118">
        <v>0</v>
      </c>
      <c r="M32" s="119">
        <v>0</v>
      </c>
      <c r="N32" s="113">
        <v>0</v>
      </c>
      <c r="O32" s="117">
        <v>0</v>
      </c>
      <c r="P32" s="121">
        <v>0</v>
      </c>
      <c r="Q32" s="116">
        <v>0</v>
      </c>
      <c r="R32" s="121">
        <v>0</v>
      </c>
      <c r="S32" s="114">
        <v>0</v>
      </c>
      <c r="T32" s="121">
        <v>0</v>
      </c>
      <c r="U32" s="24"/>
      <c r="V32" s="104">
        <f t="shared" si="9"/>
        <v>0</v>
      </c>
      <c r="X32" s="24"/>
    </row>
    <row r="33" spans="2:24" ht="16.5" thickBot="1">
      <c r="B33" s="279" t="s">
        <v>62</v>
      </c>
      <c r="C33" s="318"/>
      <c r="D33" s="58">
        <f>SUM(D6:D30)</f>
        <v>656</v>
      </c>
      <c r="E33" s="80">
        <f aca="true" t="shared" si="10" ref="E33:V33">SUM(E6:E30)</f>
        <v>122</v>
      </c>
      <c r="F33" s="178">
        <f t="shared" si="0"/>
        <v>18.597560975609756</v>
      </c>
      <c r="G33" s="80">
        <f t="shared" si="10"/>
        <v>328</v>
      </c>
      <c r="H33" s="78">
        <f t="shared" si="1"/>
        <v>61.42322097378277</v>
      </c>
      <c r="I33" s="80">
        <f t="shared" si="10"/>
        <v>83</v>
      </c>
      <c r="J33" s="178">
        <f t="shared" si="2"/>
        <v>15.543071161048688</v>
      </c>
      <c r="K33" s="80">
        <f t="shared" si="10"/>
        <v>24</v>
      </c>
      <c r="L33" s="99">
        <f t="shared" si="3"/>
        <v>4.49438202247191</v>
      </c>
      <c r="M33" s="79">
        <f t="shared" si="10"/>
        <v>23</v>
      </c>
      <c r="N33" s="178">
        <f t="shared" si="4"/>
        <v>4.307116104868914</v>
      </c>
      <c r="O33" s="80">
        <f t="shared" si="10"/>
        <v>75</v>
      </c>
      <c r="P33" s="78">
        <f t="shared" si="5"/>
        <v>14.04494382022472</v>
      </c>
      <c r="Q33" s="80">
        <f t="shared" si="10"/>
        <v>1</v>
      </c>
      <c r="R33" s="78">
        <f t="shared" si="6"/>
        <v>0.18726591760299627</v>
      </c>
      <c r="S33" s="80">
        <f t="shared" si="10"/>
        <v>0</v>
      </c>
      <c r="T33" s="78">
        <f t="shared" si="7"/>
        <v>0</v>
      </c>
      <c r="U33" s="24"/>
      <c r="V33" s="58">
        <f t="shared" si="10"/>
        <v>534</v>
      </c>
      <c r="X33" s="24"/>
    </row>
    <row r="34" spans="2:24" ht="16.5" thickBot="1">
      <c r="B34" s="279" t="s">
        <v>64</v>
      </c>
      <c r="C34" s="318"/>
      <c r="D34" s="58">
        <f>SUM(D6:D32)</f>
        <v>689</v>
      </c>
      <c r="E34" s="80">
        <f aca="true" t="shared" si="11" ref="E34:S34">SUM(E6:E32)</f>
        <v>131</v>
      </c>
      <c r="F34" s="178">
        <f t="shared" si="0"/>
        <v>19.013062409288825</v>
      </c>
      <c r="G34" s="80">
        <f t="shared" si="11"/>
        <v>344</v>
      </c>
      <c r="H34" s="78">
        <f t="shared" si="1"/>
        <v>61.648745519713266</v>
      </c>
      <c r="I34" s="80">
        <f t="shared" si="11"/>
        <v>83</v>
      </c>
      <c r="J34" s="178">
        <f t="shared" si="2"/>
        <v>14.874551971326163</v>
      </c>
      <c r="K34" s="80">
        <f t="shared" si="11"/>
        <v>24</v>
      </c>
      <c r="L34" s="99">
        <f t="shared" si="3"/>
        <v>4.301075268817205</v>
      </c>
      <c r="M34" s="79">
        <f t="shared" si="11"/>
        <v>27</v>
      </c>
      <c r="N34" s="178">
        <f t="shared" si="4"/>
        <v>4.838709677419355</v>
      </c>
      <c r="O34" s="80">
        <f t="shared" si="11"/>
        <v>79</v>
      </c>
      <c r="P34" s="78">
        <f t="shared" si="5"/>
        <v>14.157706093189965</v>
      </c>
      <c r="Q34" s="80">
        <f t="shared" si="11"/>
        <v>1</v>
      </c>
      <c r="R34" s="78">
        <f t="shared" si="6"/>
        <v>0.17921146953405018</v>
      </c>
      <c r="S34" s="80">
        <f t="shared" si="11"/>
        <v>0</v>
      </c>
      <c r="T34" s="78">
        <f t="shared" si="7"/>
        <v>0</v>
      </c>
      <c r="U34" s="24"/>
      <c r="V34" s="58">
        <f>SUM(V6:V32)</f>
        <v>558</v>
      </c>
      <c r="X34" s="24"/>
    </row>
    <row r="35" spans="2:21" ht="12.75">
      <c r="B35" s="231" t="s">
        <v>39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</sheetData>
  <sheetProtection/>
  <mergeCells count="19">
    <mergeCell ref="B33:C33"/>
    <mergeCell ref="B2:T2"/>
    <mergeCell ref="B35:U35"/>
    <mergeCell ref="O3:P4"/>
    <mergeCell ref="Q3:R4"/>
    <mergeCell ref="S3:T4"/>
    <mergeCell ref="K3:N3"/>
    <mergeCell ref="G3:H4"/>
    <mergeCell ref="B34:C34"/>
    <mergeCell ref="R1:T1"/>
    <mergeCell ref="C3:C5"/>
    <mergeCell ref="B3:B5"/>
    <mergeCell ref="D3:F3"/>
    <mergeCell ref="V3:V5"/>
    <mergeCell ref="D4:D5"/>
    <mergeCell ref="E4:F4"/>
    <mergeCell ref="K4:L4"/>
    <mergeCell ref="M4:N4"/>
    <mergeCell ref="I3:J4"/>
  </mergeCells>
  <printOptions/>
  <pageMargins left="0.47" right="0.37" top="0.25" bottom="0.22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Z38"/>
  <sheetViews>
    <sheetView zoomScale="80" zoomScaleNormal="80" zoomScalePageLayoutView="0" workbookViewId="0" topLeftCell="A1">
      <selection activeCell="B2" sqref="B2:W2"/>
    </sheetView>
  </sheetViews>
  <sheetFormatPr defaultColWidth="9.140625" defaultRowHeight="12.75"/>
  <cols>
    <col min="1" max="1" width="4.421875" style="0" customWidth="1"/>
    <col min="2" max="2" width="4.8515625" style="0" customWidth="1"/>
    <col min="3" max="3" width="24.28125" style="0" customWidth="1"/>
    <col min="4" max="4" width="10.7109375" style="0" customWidth="1"/>
    <col min="5" max="22" width="6.8515625" style="0" customWidth="1"/>
  </cols>
  <sheetData>
    <row r="1" spans="17:22" ht="15.75">
      <c r="Q1" s="264"/>
      <c r="R1" s="264"/>
      <c r="U1" s="319" t="s">
        <v>46</v>
      </c>
      <c r="V1" s="320"/>
    </row>
    <row r="2" spans="2:23" ht="16.5" thickBot="1">
      <c r="B2" s="283" t="s">
        <v>84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</row>
    <row r="3" spans="2:24" ht="26.25" customHeight="1" thickBot="1">
      <c r="B3" s="253" t="s">
        <v>0</v>
      </c>
      <c r="C3" s="256" t="s">
        <v>27</v>
      </c>
      <c r="D3" s="289" t="s">
        <v>56</v>
      </c>
      <c r="E3" s="290"/>
      <c r="F3" s="290"/>
      <c r="G3" s="265" t="s">
        <v>30</v>
      </c>
      <c r="H3" s="265"/>
      <c r="I3" s="265"/>
      <c r="J3" s="321"/>
      <c r="K3" s="234" t="s">
        <v>31</v>
      </c>
      <c r="L3" s="235"/>
      <c r="M3" s="290" t="s">
        <v>32</v>
      </c>
      <c r="N3" s="290"/>
      <c r="O3" s="290"/>
      <c r="P3" s="290"/>
      <c r="Q3" s="234" t="s">
        <v>33</v>
      </c>
      <c r="R3" s="235"/>
      <c r="S3" s="242" t="s">
        <v>60</v>
      </c>
      <c r="T3" s="240"/>
      <c r="U3" s="234" t="s">
        <v>35</v>
      </c>
      <c r="V3" s="235"/>
      <c r="X3" s="248" t="s">
        <v>59</v>
      </c>
    </row>
    <row r="4" spans="2:24" ht="12.75">
      <c r="B4" s="254"/>
      <c r="C4" s="257"/>
      <c r="D4" s="293" t="s">
        <v>55</v>
      </c>
      <c r="E4" s="234" t="s">
        <v>58</v>
      </c>
      <c r="F4" s="235"/>
      <c r="G4" s="234" t="s">
        <v>36</v>
      </c>
      <c r="H4" s="238"/>
      <c r="I4" s="238" t="s">
        <v>37</v>
      </c>
      <c r="J4" s="240"/>
      <c r="K4" s="236"/>
      <c r="L4" s="237"/>
      <c r="M4" s="242" t="s">
        <v>53</v>
      </c>
      <c r="N4" s="238"/>
      <c r="O4" s="238" t="s">
        <v>54</v>
      </c>
      <c r="P4" s="240"/>
      <c r="Q4" s="236"/>
      <c r="R4" s="237"/>
      <c r="S4" s="243"/>
      <c r="T4" s="241"/>
      <c r="U4" s="236"/>
      <c r="V4" s="237"/>
      <c r="X4" s="249"/>
    </row>
    <row r="5" spans="2:24" ht="12.75">
      <c r="B5" s="254"/>
      <c r="C5" s="257"/>
      <c r="D5" s="294"/>
      <c r="E5" s="236"/>
      <c r="F5" s="237"/>
      <c r="G5" s="236"/>
      <c r="H5" s="239"/>
      <c r="I5" s="239"/>
      <c r="J5" s="241"/>
      <c r="K5" s="236"/>
      <c r="L5" s="237"/>
      <c r="M5" s="243"/>
      <c r="N5" s="239"/>
      <c r="O5" s="239"/>
      <c r="P5" s="241"/>
      <c r="Q5" s="236"/>
      <c r="R5" s="237"/>
      <c r="S5" s="243"/>
      <c r="T5" s="241"/>
      <c r="U5" s="236"/>
      <c r="V5" s="237"/>
      <c r="X5" s="249"/>
    </row>
    <row r="6" spans="2:24" ht="12.75">
      <c r="B6" s="254"/>
      <c r="C6" s="257"/>
      <c r="D6" s="294"/>
      <c r="E6" s="236"/>
      <c r="F6" s="237"/>
      <c r="G6" s="236"/>
      <c r="H6" s="239"/>
      <c r="I6" s="239"/>
      <c r="J6" s="241"/>
      <c r="K6" s="236"/>
      <c r="L6" s="237"/>
      <c r="M6" s="243"/>
      <c r="N6" s="239"/>
      <c r="O6" s="239"/>
      <c r="P6" s="241"/>
      <c r="Q6" s="236"/>
      <c r="R6" s="237"/>
      <c r="S6" s="243"/>
      <c r="T6" s="241"/>
      <c r="U6" s="236"/>
      <c r="V6" s="237"/>
      <c r="X6" s="249"/>
    </row>
    <row r="7" spans="2:24" ht="13.5" thickBot="1">
      <c r="B7" s="255"/>
      <c r="C7" s="258"/>
      <c r="D7" s="295"/>
      <c r="E7" s="40" t="s">
        <v>38</v>
      </c>
      <c r="F7" s="37" t="s">
        <v>29</v>
      </c>
      <c r="G7" s="40" t="s">
        <v>38</v>
      </c>
      <c r="H7" s="36" t="s">
        <v>29</v>
      </c>
      <c r="I7" s="36" t="s">
        <v>38</v>
      </c>
      <c r="J7" s="41" t="s">
        <v>29</v>
      </c>
      <c r="K7" s="40" t="s">
        <v>38</v>
      </c>
      <c r="L7" s="37" t="s">
        <v>29</v>
      </c>
      <c r="M7" s="35" t="s">
        <v>38</v>
      </c>
      <c r="N7" s="36" t="s">
        <v>29</v>
      </c>
      <c r="O7" s="36" t="s">
        <v>38</v>
      </c>
      <c r="P7" s="41" t="s">
        <v>29</v>
      </c>
      <c r="Q7" s="40" t="s">
        <v>38</v>
      </c>
      <c r="R7" s="37" t="s">
        <v>29</v>
      </c>
      <c r="S7" s="35" t="s">
        <v>38</v>
      </c>
      <c r="T7" s="41" t="s">
        <v>29</v>
      </c>
      <c r="U7" s="40" t="s">
        <v>38</v>
      </c>
      <c r="V7" s="37" t="s">
        <v>29</v>
      </c>
      <c r="X7" s="250"/>
    </row>
    <row r="8" spans="2:26" ht="15.75">
      <c r="B8" s="15">
        <v>1</v>
      </c>
      <c r="C8" s="26" t="s">
        <v>2</v>
      </c>
      <c r="D8" s="109">
        <f>E8+G8+I8+K8+M8+O8+Q8+S8+U8</f>
        <v>181</v>
      </c>
      <c r="E8" s="42">
        <v>40</v>
      </c>
      <c r="F8" s="43">
        <f aca="true" t="shared" si="0" ref="F8:F36">E8/D8*100</f>
        <v>22.099447513812155</v>
      </c>
      <c r="G8" s="15">
        <v>30</v>
      </c>
      <c r="H8" s="16">
        <f aca="true" t="shared" si="1" ref="H8:H36">G8/X8*100</f>
        <v>21.27659574468085</v>
      </c>
      <c r="I8" s="52">
        <v>81</v>
      </c>
      <c r="J8" s="18">
        <f aca="true" t="shared" si="2" ref="J8:J36">I8/X8*100</f>
        <v>57.446808510638306</v>
      </c>
      <c r="K8" s="87">
        <v>14</v>
      </c>
      <c r="L8" s="83">
        <f aca="true" t="shared" si="3" ref="L8:L36">K8/X8*100</f>
        <v>9.929078014184398</v>
      </c>
      <c r="M8" s="42">
        <v>5</v>
      </c>
      <c r="N8" s="17">
        <f aca="true" t="shared" si="4" ref="N8:N36">M8/X8*100</f>
        <v>3.546099290780142</v>
      </c>
      <c r="O8" s="56">
        <v>2</v>
      </c>
      <c r="P8" s="43">
        <f aca="true" t="shared" si="5" ref="P8:P36">O8/X8*100</f>
        <v>1.4184397163120568</v>
      </c>
      <c r="Q8" s="42">
        <v>8</v>
      </c>
      <c r="R8" s="18">
        <f aca="true" t="shared" si="6" ref="R8:R36">Q8/X8*100</f>
        <v>5.673758865248227</v>
      </c>
      <c r="S8" s="51">
        <v>1</v>
      </c>
      <c r="T8" s="18">
        <f aca="true" t="shared" si="7" ref="T8:T36">S8/X8*100</f>
        <v>0.7092198581560284</v>
      </c>
      <c r="U8" s="87">
        <v>0</v>
      </c>
      <c r="V8" s="18">
        <f aca="true" t="shared" si="8" ref="V8:V36">U8/X8*100</f>
        <v>0</v>
      </c>
      <c r="X8" s="81">
        <f>D8-E8</f>
        <v>141</v>
      </c>
      <c r="Z8" s="24"/>
    </row>
    <row r="9" spans="2:26" ht="15.75">
      <c r="B9" s="3">
        <v>2</v>
      </c>
      <c r="C9" s="26" t="s">
        <v>3</v>
      </c>
      <c r="D9" s="110">
        <f aca="true" t="shared" si="9" ref="D9:D34">E9+G9+I9+K9+M9+O9+Q9+S9+U9</f>
        <v>229</v>
      </c>
      <c r="E9" s="62">
        <v>40</v>
      </c>
      <c r="F9" s="64">
        <f t="shared" si="0"/>
        <v>17.46724890829694</v>
      </c>
      <c r="G9" s="3">
        <v>63</v>
      </c>
      <c r="H9" s="65">
        <f t="shared" si="1"/>
        <v>33.33333333333333</v>
      </c>
      <c r="I9" s="66">
        <v>94</v>
      </c>
      <c r="J9" s="60">
        <f t="shared" si="2"/>
        <v>49.735449735449734</v>
      </c>
      <c r="K9" s="92">
        <v>15</v>
      </c>
      <c r="L9" s="91">
        <f t="shared" si="3"/>
        <v>7.936507936507936</v>
      </c>
      <c r="M9" s="62">
        <v>6</v>
      </c>
      <c r="N9" s="90">
        <f t="shared" si="4"/>
        <v>3.1746031746031744</v>
      </c>
      <c r="O9" s="69">
        <v>0</v>
      </c>
      <c r="P9" s="64">
        <f t="shared" si="5"/>
        <v>0</v>
      </c>
      <c r="Q9" s="62">
        <v>9</v>
      </c>
      <c r="R9" s="60">
        <f t="shared" si="6"/>
        <v>4.761904761904762</v>
      </c>
      <c r="S9" s="59">
        <v>2</v>
      </c>
      <c r="T9" s="60">
        <f t="shared" si="7"/>
        <v>1.0582010582010581</v>
      </c>
      <c r="U9" s="92">
        <v>0</v>
      </c>
      <c r="V9" s="60">
        <f t="shared" si="8"/>
        <v>0</v>
      </c>
      <c r="X9" s="81">
        <f aca="true" t="shared" si="10" ref="X9:X34">D9-E9</f>
        <v>189</v>
      </c>
      <c r="Z9" s="24"/>
    </row>
    <row r="10" spans="2:26" ht="15.75">
      <c r="B10" s="3">
        <v>3</v>
      </c>
      <c r="C10" s="26" t="s">
        <v>4</v>
      </c>
      <c r="D10" s="110">
        <f t="shared" si="9"/>
        <v>560</v>
      </c>
      <c r="E10" s="62">
        <v>194</v>
      </c>
      <c r="F10" s="64">
        <f t="shared" si="0"/>
        <v>34.64285714285714</v>
      </c>
      <c r="G10" s="3">
        <v>107</v>
      </c>
      <c r="H10" s="65">
        <f t="shared" si="1"/>
        <v>29.23497267759563</v>
      </c>
      <c r="I10" s="66">
        <v>136</v>
      </c>
      <c r="J10" s="60">
        <f t="shared" si="2"/>
        <v>37.15846994535519</v>
      </c>
      <c r="K10" s="92">
        <v>36</v>
      </c>
      <c r="L10" s="91">
        <f t="shared" si="3"/>
        <v>9.836065573770492</v>
      </c>
      <c r="M10" s="62">
        <v>53</v>
      </c>
      <c r="N10" s="90">
        <f t="shared" si="4"/>
        <v>14.48087431693989</v>
      </c>
      <c r="O10" s="69">
        <v>8</v>
      </c>
      <c r="P10" s="64">
        <f t="shared" si="5"/>
        <v>2.185792349726776</v>
      </c>
      <c r="Q10" s="62">
        <v>26</v>
      </c>
      <c r="R10" s="60">
        <f t="shared" si="6"/>
        <v>7.103825136612022</v>
      </c>
      <c r="S10" s="59">
        <v>0</v>
      </c>
      <c r="T10" s="60">
        <f t="shared" si="7"/>
        <v>0</v>
      </c>
      <c r="U10" s="92">
        <v>0</v>
      </c>
      <c r="V10" s="60">
        <f t="shared" si="8"/>
        <v>0</v>
      </c>
      <c r="X10" s="81">
        <f t="shared" si="10"/>
        <v>366</v>
      </c>
      <c r="Z10" s="24"/>
    </row>
    <row r="11" spans="2:26" ht="15.75">
      <c r="B11" s="3">
        <v>4</v>
      </c>
      <c r="C11" s="26" t="s">
        <v>5</v>
      </c>
      <c r="D11" s="110">
        <f t="shared" si="9"/>
        <v>286</v>
      </c>
      <c r="E11" s="62">
        <v>94</v>
      </c>
      <c r="F11" s="64">
        <f t="shared" si="0"/>
        <v>32.86713286713287</v>
      </c>
      <c r="G11" s="3">
        <v>110</v>
      </c>
      <c r="H11" s="65">
        <f t="shared" si="1"/>
        <v>57.291666666666664</v>
      </c>
      <c r="I11" s="66">
        <v>14</v>
      </c>
      <c r="J11" s="60">
        <f t="shared" si="2"/>
        <v>7.291666666666667</v>
      </c>
      <c r="K11" s="92">
        <v>33</v>
      </c>
      <c r="L11" s="91">
        <f t="shared" si="3"/>
        <v>17.1875</v>
      </c>
      <c r="M11" s="62">
        <v>17</v>
      </c>
      <c r="N11" s="90">
        <f t="shared" si="4"/>
        <v>8.854166666666668</v>
      </c>
      <c r="O11" s="69">
        <v>1</v>
      </c>
      <c r="P11" s="64">
        <f t="shared" si="5"/>
        <v>0.5208333333333333</v>
      </c>
      <c r="Q11" s="62">
        <v>17</v>
      </c>
      <c r="R11" s="60">
        <f t="shared" si="6"/>
        <v>8.854166666666668</v>
      </c>
      <c r="S11" s="59">
        <v>0</v>
      </c>
      <c r="T11" s="60">
        <f t="shared" si="7"/>
        <v>0</v>
      </c>
      <c r="U11" s="92">
        <v>0</v>
      </c>
      <c r="V11" s="60">
        <f t="shared" si="8"/>
        <v>0</v>
      </c>
      <c r="X11" s="81">
        <f t="shared" si="10"/>
        <v>192</v>
      </c>
      <c r="Z11" s="24"/>
    </row>
    <row r="12" spans="2:26" ht="15.75">
      <c r="B12" s="3">
        <v>5</v>
      </c>
      <c r="C12" s="26" t="s">
        <v>6</v>
      </c>
      <c r="D12" s="110">
        <f t="shared" si="9"/>
        <v>294</v>
      </c>
      <c r="E12" s="62">
        <v>61</v>
      </c>
      <c r="F12" s="64">
        <f t="shared" si="0"/>
        <v>20.74829931972789</v>
      </c>
      <c r="G12" s="3">
        <v>143</v>
      </c>
      <c r="H12" s="65">
        <f t="shared" si="1"/>
        <v>61.37339055793991</v>
      </c>
      <c r="I12" s="66">
        <v>27</v>
      </c>
      <c r="J12" s="60">
        <f t="shared" si="2"/>
        <v>11.587982832618025</v>
      </c>
      <c r="K12" s="92">
        <v>23</v>
      </c>
      <c r="L12" s="91">
        <f t="shared" si="3"/>
        <v>9.871244635193133</v>
      </c>
      <c r="M12" s="62">
        <v>29</v>
      </c>
      <c r="N12" s="90">
        <f t="shared" si="4"/>
        <v>12.446351931330472</v>
      </c>
      <c r="O12" s="69">
        <v>0</v>
      </c>
      <c r="P12" s="64">
        <f t="shared" si="5"/>
        <v>0</v>
      </c>
      <c r="Q12" s="62">
        <v>11</v>
      </c>
      <c r="R12" s="60">
        <f t="shared" si="6"/>
        <v>4.721030042918455</v>
      </c>
      <c r="S12" s="59">
        <v>0</v>
      </c>
      <c r="T12" s="60">
        <f t="shared" si="7"/>
        <v>0</v>
      </c>
      <c r="U12" s="92">
        <v>0</v>
      </c>
      <c r="V12" s="60">
        <f t="shared" si="8"/>
        <v>0</v>
      </c>
      <c r="X12" s="81">
        <f t="shared" si="10"/>
        <v>233</v>
      </c>
      <c r="Z12" s="24"/>
    </row>
    <row r="13" spans="2:26" ht="15.75">
      <c r="B13" s="3">
        <v>6</v>
      </c>
      <c r="C13" s="26" t="s">
        <v>7</v>
      </c>
      <c r="D13" s="110">
        <f t="shared" si="9"/>
        <v>275</v>
      </c>
      <c r="E13" s="62">
        <v>65</v>
      </c>
      <c r="F13" s="64">
        <f t="shared" si="0"/>
        <v>23.636363636363637</v>
      </c>
      <c r="G13" s="3">
        <v>150</v>
      </c>
      <c r="H13" s="65">
        <f t="shared" si="1"/>
        <v>71.42857142857143</v>
      </c>
      <c r="I13" s="66">
        <v>7</v>
      </c>
      <c r="J13" s="60">
        <f t="shared" si="2"/>
        <v>3.3333333333333335</v>
      </c>
      <c r="K13" s="92">
        <v>9</v>
      </c>
      <c r="L13" s="91">
        <f t="shared" si="3"/>
        <v>4.285714285714286</v>
      </c>
      <c r="M13" s="62">
        <v>15</v>
      </c>
      <c r="N13" s="90">
        <f t="shared" si="4"/>
        <v>7.142857142857142</v>
      </c>
      <c r="O13" s="69">
        <v>3</v>
      </c>
      <c r="P13" s="64">
        <f t="shared" si="5"/>
        <v>1.4285714285714286</v>
      </c>
      <c r="Q13" s="62">
        <v>26</v>
      </c>
      <c r="R13" s="60">
        <f t="shared" si="6"/>
        <v>12.380952380952381</v>
      </c>
      <c r="S13" s="59">
        <v>0</v>
      </c>
      <c r="T13" s="60">
        <f t="shared" si="7"/>
        <v>0</v>
      </c>
      <c r="U13" s="92">
        <v>0</v>
      </c>
      <c r="V13" s="60">
        <f t="shared" si="8"/>
        <v>0</v>
      </c>
      <c r="X13" s="81">
        <f t="shared" si="10"/>
        <v>210</v>
      </c>
      <c r="Z13" s="24"/>
    </row>
    <row r="14" spans="2:26" ht="15.75">
      <c r="B14" s="3">
        <v>7</v>
      </c>
      <c r="C14" s="26" t="s">
        <v>8</v>
      </c>
      <c r="D14" s="110">
        <f t="shared" si="9"/>
        <v>274</v>
      </c>
      <c r="E14" s="62">
        <v>83</v>
      </c>
      <c r="F14" s="64">
        <f t="shared" si="0"/>
        <v>30.29197080291971</v>
      </c>
      <c r="G14" s="3">
        <v>63</v>
      </c>
      <c r="H14" s="65">
        <f t="shared" si="1"/>
        <v>32.98429319371728</v>
      </c>
      <c r="I14" s="66">
        <v>57</v>
      </c>
      <c r="J14" s="60">
        <f t="shared" si="2"/>
        <v>29.84293193717277</v>
      </c>
      <c r="K14" s="92">
        <v>21</v>
      </c>
      <c r="L14" s="91">
        <f t="shared" si="3"/>
        <v>10.99476439790576</v>
      </c>
      <c r="M14" s="62">
        <v>30</v>
      </c>
      <c r="N14" s="90">
        <f t="shared" si="4"/>
        <v>15.706806282722512</v>
      </c>
      <c r="O14" s="69">
        <v>4</v>
      </c>
      <c r="P14" s="64">
        <f t="shared" si="5"/>
        <v>2.094240837696335</v>
      </c>
      <c r="Q14" s="62">
        <v>15</v>
      </c>
      <c r="R14" s="60">
        <f t="shared" si="6"/>
        <v>7.853403141361256</v>
      </c>
      <c r="S14" s="59">
        <v>1</v>
      </c>
      <c r="T14" s="60">
        <f t="shared" si="7"/>
        <v>0.5235602094240838</v>
      </c>
      <c r="U14" s="92">
        <v>0</v>
      </c>
      <c r="V14" s="60">
        <f t="shared" si="8"/>
        <v>0</v>
      </c>
      <c r="X14" s="81">
        <f t="shared" si="10"/>
        <v>191</v>
      </c>
      <c r="Z14" s="24"/>
    </row>
    <row r="15" spans="2:26" ht="15.75">
      <c r="B15" s="3">
        <v>8</v>
      </c>
      <c r="C15" s="26" t="s">
        <v>9</v>
      </c>
      <c r="D15" s="110">
        <f t="shared" si="9"/>
        <v>206</v>
      </c>
      <c r="E15" s="62">
        <v>26</v>
      </c>
      <c r="F15" s="64">
        <f t="shared" si="0"/>
        <v>12.62135922330097</v>
      </c>
      <c r="G15" s="3">
        <v>115</v>
      </c>
      <c r="H15" s="65">
        <f t="shared" si="1"/>
        <v>63.888888888888886</v>
      </c>
      <c r="I15" s="66">
        <v>11</v>
      </c>
      <c r="J15" s="60">
        <f t="shared" si="2"/>
        <v>6.111111111111111</v>
      </c>
      <c r="K15" s="92">
        <v>23</v>
      </c>
      <c r="L15" s="91">
        <f t="shared" si="3"/>
        <v>12.777777777777777</v>
      </c>
      <c r="M15" s="62">
        <v>12</v>
      </c>
      <c r="N15" s="90">
        <f t="shared" si="4"/>
        <v>6.666666666666667</v>
      </c>
      <c r="O15" s="69">
        <v>14</v>
      </c>
      <c r="P15" s="64">
        <f t="shared" si="5"/>
        <v>7.777777777777778</v>
      </c>
      <c r="Q15" s="62">
        <v>3</v>
      </c>
      <c r="R15" s="60">
        <f t="shared" si="6"/>
        <v>1.6666666666666667</v>
      </c>
      <c r="S15" s="59">
        <v>2</v>
      </c>
      <c r="T15" s="60">
        <f t="shared" si="7"/>
        <v>1.1111111111111112</v>
      </c>
      <c r="U15" s="92">
        <v>0</v>
      </c>
      <c r="V15" s="60">
        <f t="shared" si="8"/>
        <v>0</v>
      </c>
      <c r="X15" s="81">
        <f t="shared" si="10"/>
        <v>180</v>
      </c>
      <c r="Z15" s="24"/>
    </row>
    <row r="16" spans="2:26" ht="15.75">
      <c r="B16" s="3">
        <v>9</v>
      </c>
      <c r="C16" s="26" t="s">
        <v>10</v>
      </c>
      <c r="D16" s="110">
        <f t="shared" si="9"/>
        <v>317</v>
      </c>
      <c r="E16" s="62">
        <v>113</v>
      </c>
      <c r="F16" s="64">
        <f t="shared" si="0"/>
        <v>35.646687697160885</v>
      </c>
      <c r="G16" s="3">
        <v>54</v>
      </c>
      <c r="H16" s="65">
        <f t="shared" si="1"/>
        <v>26.47058823529412</v>
      </c>
      <c r="I16" s="66">
        <v>96</v>
      </c>
      <c r="J16" s="60">
        <f t="shared" si="2"/>
        <v>47.05882352941176</v>
      </c>
      <c r="K16" s="92">
        <v>22</v>
      </c>
      <c r="L16" s="91">
        <f t="shared" si="3"/>
        <v>10.784313725490197</v>
      </c>
      <c r="M16" s="62">
        <v>15</v>
      </c>
      <c r="N16" s="90">
        <f t="shared" si="4"/>
        <v>7.352941176470589</v>
      </c>
      <c r="O16" s="69">
        <v>7</v>
      </c>
      <c r="P16" s="64">
        <f t="shared" si="5"/>
        <v>3.431372549019608</v>
      </c>
      <c r="Q16" s="62">
        <v>10</v>
      </c>
      <c r="R16" s="60">
        <f t="shared" si="6"/>
        <v>4.901960784313726</v>
      </c>
      <c r="S16" s="59">
        <v>0</v>
      </c>
      <c r="T16" s="60">
        <f t="shared" si="7"/>
        <v>0</v>
      </c>
      <c r="U16" s="92">
        <v>0</v>
      </c>
      <c r="V16" s="60">
        <f t="shared" si="8"/>
        <v>0</v>
      </c>
      <c r="X16" s="81">
        <f t="shared" si="10"/>
        <v>204</v>
      </c>
      <c r="Z16" s="24"/>
    </row>
    <row r="17" spans="2:26" ht="15.75">
      <c r="B17" s="3">
        <v>10</v>
      </c>
      <c r="C17" s="26" t="s">
        <v>11</v>
      </c>
      <c r="D17" s="110">
        <f t="shared" si="9"/>
        <v>288</v>
      </c>
      <c r="E17" s="62">
        <v>89</v>
      </c>
      <c r="F17" s="64">
        <f t="shared" si="0"/>
        <v>30.90277777777778</v>
      </c>
      <c r="G17" s="3">
        <v>18</v>
      </c>
      <c r="H17" s="65">
        <f t="shared" si="1"/>
        <v>9.045226130653267</v>
      </c>
      <c r="I17" s="66">
        <v>134</v>
      </c>
      <c r="J17" s="60">
        <f t="shared" si="2"/>
        <v>67.33668341708542</v>
      </c>
      <c r="K17" s="92">
        <v>18</v>
      </c>
      <c r="L17" s="91">
        <f t="shared" si="3"/>
        <v>9.045226130653267</v>
      </c>
      <c r="M17" s="62">
        <v>13</v>
      </c>
      <c r="N17" s="90">
        <f t="shared" si="4"/>
        <v>6.532663316582915</v>
      </c>
      <c r="O17" s="69">
        <v>0</v>
      </c>
      <c r="P17" s="64">
        <f t="shared" si="5"/>
        <v>0</v>
      </c>
      <c r="Q17" s="62">
        <v>16</v>
      </c>
      <c r="R17" s="60">
        <f t="shared" si="6"/>
        <v>8.040201005025125</v>
      </c>
      <c r="S17" s="59">
        <v>0</v>
      </c>
      <c r="T17" s="60">
        <f t="shared" si="7"/>
        <v>0</v>
      </c>
      <c r="U17" s="92">
        <v>0</v>
      </c>
      <c r="V17" s="60">
        <f t="shared" si="8"/>
        <v>0</v>
      </c>
      <c r="X17" s="81">
        <f t="shared" si="10"/>
        <v>199</v>
      </c>
      <c r="Z17" s="24"/>
    </row>
    <row r="18" spans="2:26" ht="15.75">
      <c r="B18" s="3">
        <v>11</v>
      </c>
      <c r="C18" s="26" t="s">
        <v>12</v>
      </c>
      <c r="D18" s="110">
        <f t="shared" si="9"/>
        <v>108</v>
      </c>
      <c r="E18" s="62">
        <v>36</v>
      </c>
      <c r="F18" s="64">
        <f t="shared" si="0"/>
        <v>33.33333333333333</v>
      </c>
      <c r="G18" s="3">
        <v>3</v>
      </c>
      <c r="H18" s="65">
        <f t="shared" si="1"/>
        <v>4.166666666666666</v>
      </c>
      <c r="I18" s="66">
        <v>40</v>
      </c>
      <c r="J18" s="60">
        <f t="shared" si="2"/>
        <v>55.55555555555556</v>
      </c>
      <c r="K18" s="92">
        <v>10</v>
      </c>
      <c r="L18" s="91">
        <f t="shared" si="3"/>
        <v>13.88888888888889</v>
      </c>
      <c r="M18" s="62">
        <v>5</v>
      </c>
      <c r="N18" s="90">
        <f t="shared" si="4"/>
        <v>6.944444444444445</v>
      </c>
      <c r="O18" s="69">
        <v>7</v>
      </c>
      <c r="P18" s="64">
        <f t="shared" si="5"/>
        <v>9.722222222222223</v>
      </c>
      <c r="Q18" s="62">
        <v>5</v>
      </c>
      <c r="R18" s="60">
        <f t="shared" si="6"/>
        <v>6.944444444444445</v>
      </c>
      <c r="S18" s="59">
        <v>2</v>
      </c>
      <c r="T18" s="60">
        <f t="shared" si="7"/>
        <v>2.7777777777777777</v>
      </c>
      <c r="U18" s="92">
        <v>0</v>
      </c>
      <c r="V18" s="60">
        <f t="shared" si="8"/>
        <v>0</v>
      </c>
      <c r="X18" s="81">
        <f t="shared" si="10"/>
        <v>72</v>
      </c>
      <c r="Z18" s="24"/>
    </row>
    <row r="19" spans="2:26" ht="15.75">
      <c r="B19" s="3">
        <v>12</v>
      </c>
      <c r="C19" s="26" t="s">
        <v>13</v>
      </c>
      <c r="D19" s="110">
        <f t="shared" si="9"/>
        <v>439</v>
      </c>
      <c r="E19" s="62">
        <v>75</v>
      </c>
      <c r="F19" s="64">
        <f t="shared" si="0"/>
        <v>17.084282460136674</v>
      </c>
      <c r="G19" s="3">
        <v>154</v>
      </c>
      <c r="H19" s="65">
        <f t="shared" si="1"/>
        <v>42.30769230769231</v>
      </c>
      <c r="I19" s="66">
        <v>118</v>
      </c>
      <c r="J19" s="60">
        <f t="shared" si="2"/>
        <v>32.417582417582416</v>
      </c>
      <c r="K19" s="92">
        <v>36</v>
      </c>
      <c r="L19" s="91">
        <f t="shared" si="3"/>
        <v>9.89010989010989</v>
      </c>
      <c r="M19" s="62">
        <v>27</v>
      </c>
      <c r="N19" s="90">
        <f t="shared" si="4"/>
        <v>7.417582417582418</v>
      </c>
      <c r="O19" s="69">
        <v>6</v>
      </c>
      <c r="P19" s="64">
        <f t="shared" si="5"/>
        <v>1.6483516483516485</v>
      </c>
      <c r="Q19" s="62">
        <v>23</v>
      </c>
      <c r="R19" s="60">
        <f t="shared" si="6"/>
        <v>6.318681318681318</v>
      </c>
      <c r="S19" s="59">
        <v>0</v>
      </c>
      <c r="T19" s="60">
        <f t="shared" si="7"/>
        <v>0</v>
      </c>
      <c r="U19" s="92">
        <v>0</v>
      </c>
      <c r="V19" s="60">
        <f t="shared" si="8"/>
        <v>0</v>
      </c>
      <c r="X19" s="81">
        <f t="shared" si="10"/>
        <v>364</v>
      </c>
      <c r="Z19" s="24"/>
    </row>
    <row r="20" spans="2:26" ht="15.75">
      <c r="B20" s="3">
        <v>13</v>
      </c>
      <c r="C20" s="26" t="s">
        <v>14</v>
      </c>
      <c r="D20" s="110">
        <f t="shared" si="9"/>
        <v>208</v>
      </c>
      <c r="E20" s="62">
        <v>84</v>
      </c>
      <c r="F20" s="64">
        <f t="shared" si="0"/>
        <v>40.38461538461539</v>
      </c>
      <c r="G20" s="3">
        <v>61</v>
      </c>
      <c r="H20" s="65">
        <f t="shared" si="1"/>
        <v>49.193548387096776</v>
      </c>
      <c r="I20" s="66">
        <v>45</v>
      </c>
      <c r="J20" s="60">
        <f t="shared" si="2"/>
        <v>36.29032258064516</v>
      </c>
      <c r="K20" s="92">
        <v>8</v>
      </c>
      <c r="L20" s="91">
        <f t="shared" si="3"/>
        <v>6.451612903225806</v>
      </c>
      <c r="M20" s="62">
        <v>3</v>
      </c>
      <c r="N20" s="90">
        <f t="shared" si="4"/>
        <v>2.4193548387096775</v>
      </c>
      <c r="O20" s="69">
        <v>0</v>
      </c>
      <c r="P20" s="64">
        <f t="shared" si="5"/>
        <v>0</v>
      </c>
      <c r="Q20" s="62">
        <v>7</v>
      </c>
      <c r="R20" s="60">
        <f t="shared" si="6"/>
        <v>5.64516129032258</v>
      </c>
      <c r="S20" s="59">
        <v>0</v>
      </c>
      <c r="T20" s="60">
        <f t="shared" si="7"/>
        <v>0</v>
      </c>
      <c r="U20" s="92">
        <v>0</v>
      </c>
      <c r="V20" s="60">
        <f t="shared" si="8"/>
        <v>0</v>
      </c>
      <c r="X20" s="81">
        <f t="shared" si="10"/>
        <v>124</v>
      </c>
      <c r="Z20" s="24"/>
    </row>
    <row r="21" spans="2:26" ht="15.75">
      <c r="B21" s="3">
        <v>14</v>
      </c>
      <c r="C21" s="26" t="s">
        <v>15</v>
      </c>
      <c r="D21" s="110">
        <f t="shared" si="9"/>
        <v>676</v>
      </c>
      <c r="E21" s="62">
        <v>190</v>
      </c>
      <c r="F21" s="64">
        <f t="shared" si="0"/>
        <v>28.106508875739642</v>
      </c>
      <c r="G21" s="3">
        <v>335</v>
      </c>
      <c r="H21" s="65">
        <f t="shared" si="1"/>
        <v>68.93004115226337</v>
      </c>
      <c r="I21" s="66">
        <v>0</v>
      </c>
      <c r="J21" s="60">
        <f t="shared" si="2"/>
        <v>0</v>
      </c>
      <c r="K21" s="92">
        <v>62</v>
      </c>
      <c r="L21" s="91">
        <f t="shared" si="3"/>
        <v>12.757201646090536</v>
      </c>
      <c r="M21" s="62">
        <v>31</v>
      </c>
      <c r="N21" s="90">
        <f t="shared" si="4"/>
        <v>6.378600823045268</v>
      </c>
      <c r="O21" s="69">
        <v>16</v>
      </c>
      <c r="P21" s="64">
        <f t="shared" si="5"/>
        <v>3.292181069958848</v>
      </c>
      <c r="Q21" s="62">
        <v>42</v>
      </c>
      <c r="R21" s="60">
        <f t="shared" si="6"/>
        <v>8.641975308641975</v>
      </c>
      <c r="S21" s="59">
        <v>0</v>
      </c>
      <c r="T21" s="60">
        <f t="shared" si="7"/>
        <v>0</v>
      </c>
      <c r="U21" s="92">
        <v>0</v>
      </c>
      <c r="V21" s="60">
        <f t="shared" si="8"/>
        <v>0</v>
      </c>
      <c r="X21" s="81">
        <f t="shared" si="10"/>
        <v>486</v>
      </c>
      <c r="Z21" s="24"/>
    </row>
    <row r="22" spans="2:26" ht="15.75">
      <c r="B22" s="3">
        <v>15</v>
      </c>
      <c r="C22" s="26" t="s">
        <v>16</v>
      </c>
      <c r="D22" s="110">
        <f t="shared" si="9"/>
        <v>210</v>
      </c>
      <c r="E22" s="62">
        <v>58</v>
      </c>
      <c r="F22" s="64">
        <f t="shared" si="0"/>
        <v>27.61904761904762</v>
      </c>
      <c r="G22" s="3">
        <v>93</v>
      </c>
      <c r="H22" s="65">
        <f t="shared" si="1"/>
        <v>61.18421052631579</v>
      </c>
      <c r="I22" s="66">
        <v>2</v>
      </c>
      <c r="J22" s="60">
        <f t="shared" si="2"/>
        <v>1.3157894736842104</v>
      </c>
      <c r="K22" s="92">
        <v>14</v>
      </c>
      <c r="L22" s="91">
        <f t="shared" si="3"/>
        <v>9.210526315789473</v>
      </c>
      <c r="M22" s="62">
        <v>22</v>
      </c>
      <c r="N22" s="90">
        <f t="shared" si="4"/>
        <v>14.473684210526317</v>
      </c>
      <c r="O22" s="69">
        <v>1</v>
      </c>
      <c r="P22" s="64">
        <f t="shared" si="5"/>
        <v>0.6578947368421052</v>
      </c>
      <c r="Q22" s="62">
        <v>19</v>
      </c>
      <c r="R22" s="60">
        <f t="shared" si="6"/>
        <v>12.5</v>
      </c>
      <c r="S22" s="59">
        <v>1</v>
      </c>
      <c r="T22" s="60">
        <f t="shared" si="7"/>
        <v>0.6578947368421052</v>
      </c>
      <c r="U22" s="92">
        <v>0</v>
      </c>
      <c r="V22" s="60">
        <f t="shared" si="8"/>
        <v>0</v>
      </c>
      <c r="X22" s="81">
        <f t="shared" si="10"/>
        <v>152</v>
      </c>
      <c r="Z22" s="24"/>
    </row>
    <row r="23" spans="2:26" ht="15.75">
      <c r="B23" s="3">
        <v>16</v>
      </c>
      <c r="C23" s="26" t="s">
        <v>17</v>
      </c>
      <c r="D23" s="110">
        <f t="shared" si="9"/>
        <v>170</v>
      </c>
      <c r="E23" s="62">
        <v>26</v>
      </c>
      <c r="F23" s="64">
        <f t="shared" si="0"/>
        <v>15.294117647058824</v>
      </c>
      <c r="G23" s="3">
        <v>84</v>
      </c>
      <c r="H23" s="65">
        <f t="shared" si="1"/>
        <v>58.333333333333336</v>
      </c>
      <c r="I23" s="66">
        <v>26</v>
      </c>
      <c r="J23" s="60">
        <f t="shared" si="2"/>
        <v>18.055555555555554</v>
      </c>
      <c r="K23" s="92">
        <v>10</v>
      </c>
      <c r="L23" s="91">
        <f t="shared" si="3"/>
        <v>6.944444444444445</v>
      </c>
      <c r="M23" s="62">
        <v>18</v>
      </c>
      <c r="N23" s="90">
        <f t="shared" si="4"/>
        <v>12.5</v>
      </c>
      <c r="O23" s="69">
        <v>0</v>
      </c>
      <c r="P23" s="64">
        <f t="shared" si="5"/>
        <v>0</v>
      </c>
      <c r="Q23" s="62">
        <v>6</v>
      </c>
      <c r="R23" s="60">
        <f t="shared" si="6"/>
        <v>4.166666666666666</v>
      </c>
      <c r="S23" s="59">
        <v>0</v>
      </c>
      <c r="T23" s="60">
        <f t="shared" si="7"/>
        <v>0</v>
      </c>
      <c r="U23" s="92">
        <v>0</v>
      </c>
      <c r="V23" s="60">
        <f t="shared" si="8"/>
        <v>0</v>
      </c>
      <c r="X23" s="81">
        <f t="shared" si="10"/>
        <v>144</v>
      </c>
      <c r="Z23" s="24"/>
    </row>
    <row r="24" spans="2:26" ht="15.75">
      <c r="B24" s="3">
        <v>17</v>
      </c>
      <c r="C24" s="26" t="s">
        <v>18</v>
      </c>
      <c r="D24" s="110">
        <f t="shared" si="9"/>
        <v>215</v>
      </c>
      <c r="E24" s="62">
        <v>53</v>
      </c>
      <c r="F24" s="64">
        <f t="shared" si="0"/>
        <v>24.651162790697676</v>
      </c>
      <c r="G24" s="3">
        <v>44</v>
      </c>
      <c r="H24" s="65">
        <f t="shared" si="1"/>
        <v>27.160493827160494</v>
      </c>
      <c r="I24" s="66">
        <v>80</v>
      </c>
      <c r="J24" s="60">
        <f t="shared" si="2"/>
        <v>49.382716049382715</v>
      </c>
      <c r="K24" s="92">
        <v>10</v>
      </c>
      <c r="L24" s="91">
        <f t="shared" si="3"/>
        <v>6.172839506172839</v>
      </c>
      <c r="M24" s="62">
        <v>26</v>
      </c>
      <c r="N24" s="90">
        <f t="shared" si="4"/>
        <v>16.049382716049383</v>
      </c>
      <c r="O24" s="69">
        <v>0</v>
      </c>
      <c r="P24" s="64">
        <f t="shared" si="5"/>
        <v>0</v>
      </c>
      <c r="Q24" s="62">
        <v>2</v>
      </c>
      <c r="R24" s="60">
        <f t="shared" si="6"/>
        <v>1.2345679012345678</v>
      </c>
      <c r="S24" s="59">
        <v>0</v>
      </c>
      <c r="T24" s="60">
        <f t="shared" si="7"/>
        <v>0</v>
      </c>
      <c r="U24" s="92">
        <v>0</v>
      </c>
      <c r="V24" s="60">
        <f t="shared" si="8"/>
        <v>0</v>
      </c>
      <c r="X24" s="81">
        <f t="shared" si="10"/>
        <v>162</v>
      </c>
      <c r="Z24" s="24"/>
    </row>
    <row r="25" spans="2:26" ht="15.75">
      <c r="B25" s="3">
        <v>18</v>
      </c>
      <c r="C25" s="26" t="s">
        <v>19</v>
      </c>
      <c r="D25" s="110">
        <f t="shared" si="9"/>
        <v>121</v>
      </c>
      <c r="E25" s="62">
        <v>37</v>
      </c>
      <c r="F25" s="64">
        <f t="shared" si="0"/>
        <v>30.57851239669421</v>
      </c>
      <c r="G25" s="3">
        <v>20</v>
      </c>
      <c r="H25" s="65">
        <f t="shared" si="1"/>
        <v>23.809523809523807</v>
      </c>
      <c r="I25" s="66">
        <v>43</v>
      </c>
      <c r="J25" s="60">
        <f t="shared" si="2"/>
        <v>51.19047619047619</v>
      </c>
      <c r="K25" s="92">
        <v>12</v>
      </c>
      <c r="L25" s="91">
        <f t="shared" si="3"/>
        <v>14.285714285714285</v>
      </c>
      <c r="M25" s="62">
        <v>2</v>
      </c>
      <c r="N25" s="90">
        <f t="shared" si="4"/>
        <v>2.380952380952381</v>
      </c>
      <c r="O25" s="69">
        <v>1</v>
      </c>
      <c r="P25" s="64">
        <f t="shared" si="5"/>
        <v>1.1904761904761905</v>
      </c>
      <c r="Q25" s="62">
        <v>6</v>
      </c>
      <c r="R25" s="60">
        <f t="shared" si="6"/>
        <v>7.142857142857142</v>
      </c>
      <c r="S25" s="59">
        <v>0</v>
      </c>
      <c r="T25" s="60">
        <f t="shared" si="7"/>
        <v>0</v>
      </c>
      <c r="U25" s="92">
        <v>0</v>
      </c>
      <c r="V25" s="60">
        <f t="shared" si="8"/>
        <v>0</v>
      </c>
      <c r="X25" s="81">
        <f t="shared" si="10"/>
        <v>84</v>
      </c>
      <c r="Z25" s="24"/>
    </row>
    <row r="26" spans="2:26" ht="15.75">
      <c r="B26" s="3">
        <v>19</v>
      </c>
      <c r="C26" s="26" t="s">
        <v>20</v>
      </c>
      <c r="D26" s="110">
        <f t="shared" si="9"/>
        <v>338</v>
      </c>
      <c r="E26" s="62">
        <v>110</v>
      </c>
      <c r="F26" s="64">
        <f t="shared" si="0"/>
        <v>32.544378698224854</v>
      </c>
      <c r="G26" s="3">
        <v>97</v>
      </c>
      <c r="H26" s="65">
        <f t="shared" si="1"/>
        <v>42.54385964912281</v>
      </c>
      <c r="I26" s="66">
        <v>73</v>
      </c>
      <c r="J26" s="60">
        <f t="shared" si="2"/>
        <v>32.01754385964912</v>
      </c>
      <c r="K26" s="92">
        <v>14</v>
      </c>
      <c r="L26" s="91">
        <f t="shared" si="3"/>
        <v>6.140350877192982</v>
      </c>
      <c r="M26" s="62">
        <v>24</v>
      </c>
      <c r="N26" s="90">
        <f t="shared" si="4"/>
        <v>10.526315789473683</v>
      </c>
      <c r="O26" s="69">
        <v>3</v>
      </c>
      <c r="P26" s="64">
        <f t="shared" si="5"/>
        <v>1.3157894736842104</v>
      </c>
      <c r="Q26" s="62">
        <v>17</v>
      </c>
      <c r="R26" s="60">
        <f t="shared" si="6"/>
        <v>7.456140350877193</v>
      </c>
      <c r="S26" s="59">
        <v>0</v>
      </c>
      <c r="T26" s="60">
        <f t="shared" si="7"/>
        <v>0</v>
      </c>
      <c r="U26" s="92">
        <v>0</v>
      </c>
      <c r="V26" s="60">
        <f t="shared" si="8"/>
        <v>0</v>
      </c>
      <c r="X26" s="81">
        <f t="shared" si="10"/>
        <v>228</v>
      </c>
      <c r="Z26" s="24"/>
    </row>
    <row r="27" spans="2:26" ht="15.75">
      <c r="B27" s="3">
        <v>20</v>
      </c>
      <c r="C27" s="26" t="s">
        <v>21</v>
      </c>
      <c r="D27" s="110">
        <f t="shared" si="9"/>
        <v>265</v>
      </c>
      <c r="E27" s="62">
        <v>74</v>
      </c>
      <c r="F27" s="64">
        <f t="shared" si="0"/>
        <v>27.92452830188679</v>
      </c>
      <c r="G27" s="3">
        <v>89</v>
      </c>
      <c r="H27" s="65">
        <f t="shared" si="1"/>
        <v>46.596858638743456</v>
      </c>
      <c r="I27" s="66">
        <v>50</v>
      </c>
      <c r="J27" s="60">
        <f t="shared" si="2"/>
        <v>26.17801047120419</v>
      </c>
      <c r="K27" s="92">
        <v>17</v>
      </c>
      <c r="L27" s="91">
        <f t="shared" si="3"/>
        <v>8.900523560209423</v>
      </c>
      <c r="M27" s="62">
        <v>21</v>
      </c>
      <c r="N27" s="90">
        <f t="shared" si="4"/>
        <v>10.99476439790576</v>
      </c>
      <c r="O27" s="69">
        <v>4</v>
      </c>
      <c r="P27" s="64">
        <f t="shared" si="5"/>
        <v>2.094240837696335</v>
      </c>
      <c r="Q27" s="62">
        <v>10</v>
      </c>
      <c r="R27" s="60">
        <f t="shared" si="6"/>
        <v>5.2356020942408374</v>
      </c>
      <c r="S27" s="59">
        <v>0</v>
      </c>
      <c r="T27" s="60">
        <f t="shared" si="7"/>
        <v>0</v>
      </c>
      <c r="U27" s="92">
        <v>0</v>
      </c>
      <c r="V27" s="60">
        <f t="shared" si="8"/>
        <v>0</v>
      </c>
      <c r="X27" s="81">
        <f t="shared" si="10"/>
        <v>191</v>
      </c>
      <c r="Z27" s="24"/>
    </row>
    <row r="28" spans="2:26" ht="15.75">
      <c r="B28" s="3">
        <v>21</v>
      </c>
      <c r="C28" s="26" t="s">
        <v>22</v>
      </c>
      <c r="D28" s="110">
        <f t="shared" si="9"/>
        <v>156</v>
      </c>
      <c r="E28" s="62">
        <v>26</v>
      </c>
      <c r="F28" s="64">
        <f t="shared" si="0"/>
        <v>16.666666666666664</v>
      </c>
      <c r="G28" s="3">
        <v>83</v>
      </c>
      <c r="H28" s="65">
        <f t="shared" si="1"/>
        <v>63.84615384615384</v>
      </c>
      <c r="I28" s="66">
        <v>0</v>
      </c>
      <c r="J28" s="60">
        <f t="shared" si="2"/>
        <v>0</v>
      </c>
      <c r="K28" s="92">
        <v>22</v>
      </c>
      <c r="L28" s="91">
        <f t="shared" si="3"/>
        <v>16.923076923076923</v>
      </c>
      <c r="M28" s="62">
        <v>11</v>
      </c>
      <c r="N28" s="90">
        <f t="shared" si="4"/>
        <v>8.461538461538462</v>
      </c>
      <c r="O28" s="69">
        <v>11</v>
      </c>
      <c r="P28" s="64">
        <f t="shared" si="5"/>
        <v>8.461538461538462</v>
      </c>
      <c r="Q28" s="62">
        <v>3</v>
      </c>
      <c r="R28" s="60">
        <f t="shared" si="6"/>
        <v>2.307692307692308</v>
      </c>
      <c r="S28" s="59">
        <v>0</v>
      </c>
      <c r="T28" s="60">
        <f t="shared" si="7"/>
        <v>0</v>
      </c>
      <c r="U28" s="92">
        <v>0</v>
      </c>
      <c r="V28" s="60">
        <f t="shared" si="8"/>
        <v>0</v>
      </c>
      <c r="X28" s="81">
        <f t="shared" si="10"/>
        <v>130</v>
      </c>
      <c r="Z28" s="24"/>
    </row>
    <row r="29" spans="2:26" ht="15.75">
      <c r="B29" s="3">
        <v>22</v>
      </c>
      <c r="C29" s="26" t="s">
        <v>23</v>
      </c>
      <c r="D29" s="110">
        <f t="shared" si="9"/>
        <v>168</v>
      </c>
      <c r="E29" s="62">
        <v>41</v>
      </c>
      <c r="F29" s="64">
        <f t="shared" si="0"/>
        <v>24.404761904761905</v>
      </c>
      <c r="G29" s="3">
        <v>42</v>
      </c>
      <c r="H29" s="65">
        <f t="shared" si="1"/>
        <v>33.07086614173229</v>
      </c>
      <c r="I29" s="66">
        <v>38</v>
      </c>
      <c r="J29" s="60">
        <f t="shared" si="2"/>
        <v>29.92125984251969</v>
      </c>
      <c r="K29" s="92">
        <v>15</v>
      </c>
      <c r="L29" s="91">
        <f t="shared" si="3"/>
        <v>11.811023622047244</v>
      </c>
      <c r="M29" s="62">
        <v>23</v>
      </c>
      <c r="N29" s="90">
        <f t="shared" si="4"/>
        <v>18.11023622047244</v>
      </c>
      <c r="O29" s="69">
        <v>1</v>
      </c>
      <c r="P29" s="64">
        <f t="shared" si="5"/>
        <v>0.7874015748031495</v>
      </c>
      <c r="Q29" s="62">
        <v>7</v>
      </c>
      <c r="R29" s="60">
        <f t="shared" si="6"/>
        <v>5.511811023622047</v>
      </c>
      <c r="S29" s="59">
        <v>1</v>
      </c>
      <c r="T29" s="60">
        <f t="shared" si="7"/>
        <v>0.7874015748031495</v>
      </c>
      <c r="U29" s="92">
        <v>0</v>
      </c>
      <c r="V29" s="60">
        <f t="shared" si="8"/>
        <v>0</v>
      </c>
      <c r="X29" s="81">
        <f t="shared" si="10"/>
        <v>127</v>
      </c>
      <c r="Z29" s="24"/>
    </row>
    <row r="30" spans="2:26" ht="15.75">
      <c r="B30" s="3">
        <v>23</v>
      </c>
      <c r="C30" s="26" t="s">
        <v>24</v>
      </c>
      <c r="D30" s="110">
        <f t="shared" si="9"/>
        <v>106</v>
      </c>
      <c r="E30" s="62">
        <v>17</v>
      </c>
      <c r="F30" s="64">
        <f t="shared" si="0"/>
        <v>16.037735849056602</v>
      </c>
      <c r="G30" s="3">
        <v>31</v>
      </c>
      <c r="H30" s="65">
        <f t="shared" si="1"/>
        <v>34.831460674157306</v>
      </c>
      <c r="I30" s="66">
        <v>25</v>
      </c>
      <c r="J30" s="60">
        <f t="shared" si="2"/>
        <v>28.08988764044944</v>
      </c>
      <c r="K30" s="92">
        <v>9</v>
      </c>
      <c r="L30" s="91">
        <f t="shared" si="3"/>
        <v>10.112359550561797</v>
      </c>
      <c r="M30" s="62">
        <v>10</v>
      </c>
      <c r="N30" s="90">
        <f t="shared" si="4"/>
        <v>11.235955056179774</v>
      </c>
      <c r="O30" s="69">
        <v>1</v>
      </c>
      <c r="P30" s="64">
        <f t="shared" si="5"/>
        <v>1.1235955056179776</v>
      </c>
      <c r="Q30" s="62">
        <v>10</v>
      </c>
      <c r="R30" s="60">
        <f t="shared" si="6"/>
        <v>11.235955056179774</v>
      </c>
      <c r="S30" s="59">
        <v>3</v>
      </c>
      <c r="T30" s="60">
        <f t="shared" si="7"/>
        <v>3.3707865168539324</v>
      </c>
      <c r="U30" s="92">
        <v>0</v>
      </c>
      <c r="V30" s="60">
        <f t="shared" si="8"/>
        <v>0</v>
      </c>
      <c r="X30" s="81">
        <f t="shared" si="10"/>
        <v>89</v>
      </c>
      <c r="Z30" s="24"/>
    </row>
    <row r="31" spans="2:26" ht="15.75">
      <c r="B31" s="3">
        <v>24</v>
      </c>
      <c r="C31" s="26" t="s">
        <v>25</v>
      </c>
      <c r="D31" s="110">
        <f t="shared" si="9"/>
        <v>198</v>
      </c>
      <c r="E31" s="62">
        <v>36</v>
      </c>
      <c r="F31" s="64">
        <f t="shared" si="0"/>
        <v>18.181818181818183</v>
      </c>
      <c r="G31" s="3">
        <v>80</v>
      </c>
      <c r="H31" s="65">
        <f t="shared" si="1"/>
        <v>49.382716049382715</v>
      </c>
      <c r="I31" s="66">
        <v>34</v>
      </c>
      <c r="J31" s="60">
        <f t="shared" si="2"/>
        <v>20.98765432098765</v>
      </c>
      <c r="K31" s="92">
        <v>18</v>
      </c>
      <c r="L31" s="91">
        <f t="shared" si="3"/>
        <v>11.11111111111111</v>
      </c>
      <c r="M31" s="62">
        <v>12</v>
      </c>
      <c r="N31" s="90">
        <f t="shared" si="4"/>
        <v>7.4074074074074066</v>
      </c>
      <c r="O31" s="69">
        <v>6</v>
      </c>
      <c r="P31" s="64">
        <f t="shared" si="5"/>
        <v>3.7037037037037033</v>
      </c>
      <c r="Q31" s="62">
        <v>12</v>
      </c>
      <c r="R31" s="60">
        <f t="shared" si="6"/>
        <v>7.4074074074074066</v>
      </c>
      <c r="S31" s="59">
        <v>0</v>
      </c>
      <c r="T31" s="60">
        <f t="shared" si="7"/>
        <v>0</v>
      </c>
      <c r="U31" s="92">
        <v>0</v>
      </c>
      <c r="V31" s="60">
        <f t="shared" si="8"/>
        <v>0</v>
      </c>
      <c r="X31" s="81">
        <f t="shared" si="10"/>
        <v>162</v>
      </c>
      <c r="Z31" s="24"/>
    </row>
    <row r="32" spans="2:26" ht="15.75">
      <c r="B32" s="3">
        <v>25</v>
      </c>
      <c r="C32" s="26" t="s">
        <v>26</v>
      </c>
      <c r="D32" s="110">
        <f t="shared" si="9"/>
        <v>388</v>
      </c>
      <c r="E32" s="62">
        <v>99</v>
      </c>
      <c r="F32" s="64">
        <f t="shared" si="0"/>
        <v>25.51546391752577</v>
      </c>
      <c r="G32" s="3">
        <v>152</v>
      </c>
      <c r="H32" s="65">
        <f t="shared" si="1"/>
        <v>52.595155709342556</v>
      </c>
      <c r="I32" s="66">
        <v>69</v>
      </c>
      <c r="J32" s="60">
        <f t="shared" si="2"/>
        <v>23.875432525951556</v>
      </c>
      <c r="K32" s="92">
        <v>38</v>
      </c>
      <c r="L32" s="91">
        <f t="shared" si="3"/>
        <v>13.148788927335639</v>
      </c>
      <c r="M32" s="62">
        <v>14</v>
      </c>
      <c r="N32" s="90">
        <f t="shared" si="4"/>
        <v>4.844290657439446</v>
      </c>
      <c r="O32" s="69">
        <v>3</v>
      </c>
      <c r="P32" s="64">
        <f t="shared" si="5"/>
        <v>1.0380622837370241</v>
      </c>
      <c r="Q32" s="62">
        <v>12</v>
      </c>
      <c r="R32" s="60">
        <f t="shared" si="6"/>
        <v>4.1522491349480966</v>
      </c>
      <c r="S32" s="59">
        <v>1</v>
      </c>
      <c r="T32" s="60">
        <f t="shared" si="7"/>
        <v>0.34602076124567477</v>
      </c>
      <c r="U32" s="92">
        <v>0</v>
      </c>
      <c r="V32" s="60">
        <f t="shared" si="8"/>
        <v>0</v>
      </c>
      <c r="X32" s="81">
        <f t="shared" si="10"/>
        <v>289</v>
      </c>
      <c r="Z32" s="24"/>
    </row>
    <row r="33" spans="2:26" ht="15.75">
      <c r="B33" s="3">
        <v>26</v>
      </c>
      <c r="C33" s="130" t="s">
        <v>61</v>
      </c>
      <c r="D33" s="111">
        <f t="shared" si="9"/>
        <v>111</v>
      </c>
      <c r="E33" s="62">
        <v>46</v>
      </c>
      <c r="F33" s="64">
        <f t="shared" si="0"/>
        <v>41.44144144144144</v>
      </c>
      <c r="G33" s="3">
        <v>22</v>
      </c>
      <c r="H33" s="65">
        <f t="shared" si="1"/>
        <v>33.84615384615385</v>
      </c>
      <c r="I33" s="66">
        <v>19</v>
      </c>
      <c r="J33" s="60">
        <f t="shared" si="2"/>
        <v>29.230769230769234</v>
      </c>
      <c r="K33" s="92">
        <v>4</v>
      </c>
      <c r="L33" s="91">
        <f t="shared" si="3"/>
        <v>6.153846153846154</v>
      </c>
      <c r="M33" s="62">
        <v>7</v>
      </c>
      <c r="N33" s="90">
        <f t="shared" si="4"/>
        <v>10.76923076923077</v>
      </c>
      <c r="O33" s="69">
        <v>3</v>
      </c>
      <c r="P33" s="64">
        <f t="shared" si="5"/>
        <v>4.615384615384616</v>
      </c>
      <c r="Q33" s="62">
        <v>8</v>
      </c>
      <c r="R33" s="60">
        <f t="shared" si="6"/>
        <v>12.307692307692308</v>
      </c>
      <c r="S33" s="59">
        <v>2</v>
      </c>
      <c r="T33" s="60">
        <f t="shared" si="7"/>
        <v>3.076923076923077</v>
      </c>
      <c r="U33" s="92">
        <v>0</v>
      </c>
      <c r="V33" s="60">
        <f t="shared" si="8"/>
        <v>0</v>
      </c>
      <c r="X33" s="81">
        <f t="shared" si="10"/>
        <v>65</v>
      </c>
      <c r="Z33" s="24"/>
    </row>
    <row r="34" spans="2:26" ht="16.5" thickBot="1">
      <c r="B34" s="133">
        <v>27</v>
      </c>
      <c r="C34" s="134" t="s">
        <v>28</v>
      </c>
      <c r="D34" s="135">
        <f t="shared" si="9"/>
        <v>29</v>
      </c>
      <c r="E34" s="63">
        <v>5</v>
      </c>
      <c r="F34" s="47">
        <f t="shared" si="0"/>
        <v>17.24137931034483</v>
      </c>
      <c r="G34" s="19">
        <v>13</v>
      </c>
      <c r="H34" s="20">
        <f t="shared" si="1"/>
        <v>54.166666666666664</v>
      </c>
      <c r="I34" s="67">
        <v>8</v>
      </c>
      <c r="J34" s="21">
        <f t="shared" si="2"/>
        <v>33.33333333333333</v>
      </c>
      <c r="K34" s="96">
        <v>1</v>
      </c>
      <c r="L34" s="84">
        <f t="shared" si="3"/>
        <v>4.166666666666666</v>
      </c>
      <c r="M34" s="63">
        <v>0</v>
      </c>
      <c r="N34" s="95">
        <f t="shared" si="4"/>
        <v>0</v>
      </c>
      <c r="O34" s="70">
        <v>0</v>
      </c>
      <c r="P34" s="47">
        <f t="shared" si="5"/>
        <v>0</v>
      </c>
      <c r="Q34" s="63">
        <v>2</v>
      </c>
      <c r="R34" s="21">
        <f t="shared" si="6"/>
        <v>8.333333333333332</v>
      </c>
      <c r="S34" s="61">
        <v>0</v>
      </c>
      <c r="T34" s="21">
        <f t="shared" si="7"/>
        <v>0</v>
      </c>
      <c r="U34" s="96">
        <v>0</v>
      </c>
      <c r="V34" s="21">
        <f t="shared" si="8"/>
        <v>0</v>
      </c>
      <c r="X34" s="128">
        <f t="shared" si="10"/>
        <v>24</v>
      </c>
      <c r="Z34" s="24"/>
    </row>
    <row r="35" spans="2:26" ht="16.5" thickBot="1">
      <c r="B35" s="232" t="s">
        <v>62</v>
      </c>
      <c r="C35" s="233"/>
      <c r="D35" s="122">
        <f>SUM(D8:D32)</f>
        <v>6676</v>
      </c>
      <c r="E35" s="181">
        <f aca="true" t="shared" si="11" ref="E35:U35">SUM(E8:E32)</f>
        <v>1767</v>
      </c>
      <c r="F35" s="178">
        <f t="shared" si="0"/>
        <v>26.467944877171963</v>
      </c>
      <c r="G35" s="181">
        <f t="shared" si="11"/>
        <v>2221</v>
      </c>
      <c r="H35" s="48">
        <f t="shared" si="1"/>
        <v>45.243430433896926</v>
      </c>
      <c r="I35" s="182">
        <f t="shared" si="11"/>
        <v>1300</v>
      </c>
      <c r="J35" s="78">
        <f t="shared" si="2"/>
        <v>26.481971888368307</v>
      </c>
      <c r="K35" s="181">
        <f t="shared" si="11"/>
        <v>509</v>
      </c>
      <c r="L35" s="186">
        <f t="shared" si="3"/>
        <v>10.368710531676513</v>
      </c>
      <c r="M35" s="181">
        <f t="shared" si="11"/>
        <v>444</v>
      </c>
      <c r="N35" s="99">
        <f t="shared" si="4"/>
        <v>9.044611937258097</v>
      </c>
      <c r="O35" s="182">
        <f t="shared" si="11"/>
        <v>99</v>
      </c>
      <c r="P35" s="178">
        <f t="shared" si="5"/>
        <v>2.0167040130372786</v>
      </c>
      <c r="Q35" s="181">
        <f t="shared" si="11"/>
        <v>322</v>
      </c>
      <c r="R35" s="78">
        <f t="shared" si="6"/>
        <v>6.559380729272764</v>
      </c>
      <c r="S35" s="181">
        <f t="shared" si="11"/>
        <v>14</v>
      </c>
      <c r="T35" s="78">
        <f t="shared" si="7"/>
        <v>0.2851904664901202</v>
      </c>
      <c r="U35" s="181">
        <f t="shared" si="11"/>
        <v>0</v>
      </c>
      <c r="V35" s="78">
        <f t="shared" si="8"/>
        <v>0</v>
      </c>
      <c r="X35" s="58">
        <f>SUM(X8:X32)</f>
        <v>4909</v>
      </c>
      <c r="Z35" s="24"/>
    </row>
    <row r="36" spans="2:26" ht="16.5" thickBot="1">
      <c r="B36" s="279" t="s">
        <v>63</v>
      </c>
      <c r="C36" s="280"/>
      <c r="D36" s="122">
        <f>SUM(D8:D34)</f>
        <v>6816</v>
      </c>
      <c r="E36" s="181">
        <f aca="true" t="shared" si="12" ref="E36:U36">SUM(E8:E34)</f>
        <v>1818</v>
      </c>
      <c r="F36" s="178">
        <f t="shared" si="0"/>
        <v>26.672535211267608</v>
      </c>
      <c r="G36" s="181">
        <f t="shared" si="12"/>
        <v>2256</v>
      </c>
      <c r="H36" s="48">
        <f t="shared" si="1"/>
        <v>45.13805522208884</v>
      </c>
      <c r="I36" s="182">
        <f t="shared" si="12"/>
        <v>1327</v>
      </c>
      <c r="J36" s="78">
        <f t="shared" si="2"/>
        <v>26.55062024809924</v>
      </c>
      <c r="K36" s="181">
        <f t="shared" si="12"/>
        <v>514</v>
      </c>
      <c r="L36" s="186">
        <f t="shared" si="3"/>
        <v>10.284113645458183</v>
      </c>
      <c r="M36" s="181">
        <f t="shared" si="12"/>
        <v>451</v>
      </c>
      <c r="N36" s="99">
        <f t="shared" si="4"/>
        <v>9.023609443777511</v>
      </c>
      <c r="O36" s="182">
        <f t="shared" si="12"/>
        <v>102</v>
      </c>
      <c r="P36" s="178">
        <f t="shared" si="5"/>
        <v>2.0408163265306123</v>
      </c>
      <c r="Q36" s="181">
        <f t="shared" si="12"/>
        <v>332</v>
      </c>
      <c r="R36" s="78">
        <f t="shared" si="6"/>
        <v>6.64265706282513</v>
      </c>
      <c r="S36" s="181">
        <f t="shared" si="12"/>
        <v>16</v>
      </c>
      <c r="T36" s="78">
        <f t="shared" si="7"/>
        <v>0.3201280512204882</v>
      </c>
      <c r="U36" s="181">
        <f t="shared" si="12"/>
        <v>0</v>
      </c>
      <c r="V36" s="78">
        <f t="shared" si="8"/>
        <v>0</v>
      </c>
      <c r="X36" s="58">
        <f>SUM(X8:X34)</f>
        <v>4998</v>
      </c>
      <c r="Z36" s="24"/>
    </row>
    <row r="37" spans="2:22" ht="12.75">
      <c r="B37" s="231" t="s">
        <v>39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</row>
    <row r="38" spans="2:22" ht="12.75">
      <c r="B38" s="226" t="s">
        <v>40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"/>
      <c r="V38" s="22"/>
    </row>
  </sheetData>
  <sheetProtection/>
  <mergeCells count="23">
    <mergeCell ref="U3:V6"/>
    <mergeCell ref="M3:P3"/>
    <mergeCell ref="Q3:R6"/>
    <mergeCell ref="X3:X7"/>
    <mergeCell ref="D4:D7"/>
    <mergeCell ref="I4:J6"/>
    <mergeCell ref="M4:N6"/>
    <mergeCell ref="O4:P6"/>
    <mergeCell ref="E4:F6"/>
    <mergeCell ref="G4:H6"/>
    <mergeCell ref="D3:F3"/>
    <mergeCell ref="G3:J3"/>
    <mergeCell ref="K3:L6"/>
    <mergeCell ref="Q1:R1"/>
    <mergeCell ref="B37:V37"/>
    <mergeCell ref="B36:C36"/>
    <mergeCell ref="B38:T38"/>
    <mergeCell ref="B35:C35"/>
    <mergeCell ref="C3:C7"/>
    <mergeCell ref="U1:V1"/>
    <mergeCell ref="S3:T6"/>
    <mergeCell ref="B2:W2"/>
    <mergeCell ref="B3:B7"/>
  </mergeCells>
  <printOptions/>
  <pageMargins left="0.39" right="0.34" top="0.27" bottom="0.22" header="0.2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Y35"/>
  <sheetViews>
    <sheetView zoomScale="80" zoomScaleNormal="80" zoomScalePageLayoutView="0" workbookViewId="0" topLeftCell="A1">
      <selection activeCell="B2" sqref="B2:T2"/>
    </sheetView>
  </sheetViews>
  <sheetFormatPr defaultColWidth="9.140625" defaultRowHeight="12.75"/>
  <cols>
    <col min="1" max="1" width="3.57421875" style="0" customWidth="1"/>
    <col min="2" max="2" width="4.28125" style="0" customWidth="1"/>
    <col min="3" max="3" width="23.7109375" style="0" customWidth="1"/>
    <col min="4" max="4" width="10.7109375" style="0" customWidth="1"/>
    <col min="5" max="20" width="6.8515625" style="0" customWidth="1"/>
    <col min="23" max="23" width="7.140625" style="0" customWidth="1"/>
    <col min="24" max="24" width="7.57421875" style="0" customWidth="1"/>
  </cols>
  <sheetData>
    <row r="1" spans="15:20" ht="15.75">
      <c r="O1" s="264"/>
      <c r="P1" s="264"/>
      <c r="S1" s="319" t="s">
        <v>45</v>
      </c>
      <c r="T1" s="320"/>
    </row>
    <row r="2" spans="2:20" ht="16.5" thickBot="1">
      <c r="B2" s="252" t="s">
        <v>85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2:22" ht="27" customHeight="1" thickBot="1">
      <c r="B3" s="302" t="s">
        <v>0</v>
      </c>
      <c r="C3" s="303" t="s">
        <v>27</v>
      </c>
      <c r="D3" s="253" t="s">
        <v>56</v>
      </c>
      <c r="E3" s="265"/>
      <c r="F3" s="256"/>
      <c r="G3" s="270" t="s">
        <v>37</v>
      </c>
      <c r="H3" s="271"/>
      <c r="I3" s="270" t="s">
        <v>31</v>
      </c>
      <c r="J3" s="271"/>
      <c r="K3" s="326" t="s">
        <v>32</v>
      </c>
      <c r="L3" s="327"/>
      <c r="M3" s="327"/>
      <c r="N3" s="303"/>
      <c r="O3" s="270" t="s">
        <v>33</v>
      </c>
      <c r="P3" s="271"/>
      <c r="Q3" s="270" t="s">
        <v>34</v>
      </c>
      <c r="R3" s="271"/>
      <c r="S3" s="270" t="s">
        <v>35</v>
      </c>
      <c r="T3" s="271"/>
      <c r="V3" s="291" t="s">
        <v>59</v>
      </c>
    </row>
    <row r="4" spans="2:22" ht="45" customHeight="1">
      <c r="B4" s="284"/>
      <c r="C4" s="286"/>
      <c r="D4" s="266" t="s">
        <v>1</v>
      </c>
      <c r="E4" s="293" t="s">
        <v>58</v>
      </c>
      <c r="F4" s="323"/>
      <c r="G4" s="272"/>
      <c r="H4" s="273"/>
      <c r="I4" s="272"/>
      <c r="J4" s="273"/>
      <c r="K4" s="324" t="s">
        <v>53</v>
      </c>
      <c r="L4" s="299"/>
      <c r="M4" s="325" t="s">
        <v>54</v>
      </c>
      <c r="N4" s="325"/>
      <c r="O4" s="272"/>
      <c r="P4" s="273"/>
      <c r="Q4" s="272"/>
      <c r="R4" s="273"/>
      <c r="S4" s="272"/>
      <c r="T4" s="273"/>
      <c r="V4" s="292"/>
    </row>
    <row r="5" spans="2:22" ht="15" thickBot="1">
      <c r="B5" s="285"/>
      <c r="C5" s="287"/>
      <c r="D5" s="267"/>
      <c r="E5" s="33" t="s">
        <v>38</v>
      </c>
      <c r="F5" s="39" t="s">
        <v>29</v>
      </c>
      <c r="G5" s="68" t="s">
        <v>38</v>
      </c>
      <c r="H5" s="39" t="s">
        <v>29</v>
      </c>
      <c r="I5" s="68" t="s">
        <v>38</v>
      </c>
      <c r="J5" s="39" t="s">
        <v>29</v>
      </c>
      <c r="K5" s="33" t="s">
        <v>38</v>
      </c>
      <c r="L5" s="34" t="s">
        <v>29</v>
      </c>
      <c r="M5" s="33" t="s">
        <v>38</v>
      </c>
      <c r="N5" s="49" t="s">
        <v>29</v>
      </c>
      <c r="O5" s="68" t="s">
        <v>38</v>
      </c>
      <c r="P5" s="39" t="s">
        <v>29</v>
      </c>
      <c r="Q5" s="68" t="s">
        <v>38</v>
      </c>
      <c r="R5" s="39" t="s">
        <v>29</v>
      </c>
      <c r="S5" s="33" t="s">
        <v>38</v>
      </c>
      <c r="T5" s="39" t="s">
        <v>29</v>
      </c>
      <c r="V5" s="322"/>
    </row>
    <row r="6" spans="2:25" ht="15.75">
      <c r="B6" s="2">
        <v>1</v>
      </c>
      <c r="C6" s="4" t="s">
        <v>2</v>
      </c>
      <c r="D6" s="124">
        <f>E6+G6+I6+K6+M6+O6+Q6+S6</f>
        <v>103</v>
      </c>
      <c r="E6" s="15">
        <v>5</v>
      </c>
      <c r="F6" s="43">
        <f aca="true" t="shared" si="0" ref="F6:F34">E6/D6*100</f>
        <v>4.854368932038835</v>
      </c>
      <c r="G6" s="51">
        <v>86</v>
      </c>
      <c r="H6" s="18">
        <f aca="true" t="shared" si="1" ref="H6:H34">G6/V6*100</f>
        <v>87.75510204081633</v>
      </c>
      <c r="I6" s="51">
        <v>6</v>
      </c>
      <c r="J6" s="43">
        <f aca="true" t="shared" si="2" ref="J6:J34">I6/V6*100</f>
        <v>6.122448979591836</v>
      </c>
      <c r="K6" s="42">
        <v>0</v>
      </c>
      <c r="L6" s="17">
        <f aca="true" t="shared" si="3" ref="L6:L34">K6/V6*100</f>
        <v>0</v>
      </c>
      <c r="M6" s="56">
        <v>2</v>
      </c>
      <c r="N6" s="83">
        <f aca="true" t="shared" si="4" ref="N6:N34">M6/V6*100</f>
        <v>2.0408163265306123</v>
      </c>
      <c r="O6" s="42">
        <v>4</v>
      </c>
      <c r="P6" s="18">
        <f aca="true" t="shared" si="5" ref="P6:P34">O6/V6*100</f>
        <v>4.081632653061225</v>
      </c>
      <c r="Q6" s="51">
        <v>0</v>
      </c>
      <c r="R6" s="18">
        <f aca="true" t="shared" si="6" ref="R6:R34">Q6/V6*100</f>
        <v>0</v>
      </c>
      <c r="S6" s="87">
        <v>0</v>
      </c>
      <c r="T6" s="18">
        <f aca="true" t="shared" si="7" ref="T6:T34">S6/V6*100</f>
        <v>0</v>
      </c>
      <c r="U6" s="24"/>
      <c r="V6" s="82">
        <f>D6-E6</f>
        <v>98</v>
      </c>
      <c r="X6" s="24"/>
      <c r="Y6" s="349"/>
    </row>
    <row r="7" spans="2:25" ht="15.75">
      <c r="B7" s="3">
        <v>2</v>
      </c>
      <c r="C7" s="4" t="s">
        <v>3</v>
      </c>
      <c r="D7" s="107">
        <f aca="true" t="shared" si="8" ref="D7:D32">E7+G7+I7+K7+M7+O7+Q7+S7</f>
        <v>59</v>
      </c>
      <c r="E7" s="3">
        <v>2</v>
      </c>
      <c r="F7" s="64">
        <f t="shared" si="0"/>
        <v>3.389830508474576</v>
      </c>
      <c r="G7" s="59">
        <v>47</v>
      </c>
      <c r="H7" s="60">
        <f t="shared" si="1"/>
        <v>82.45614035087719</v>
      </c>
      <c r="I7" s="59">
        <v>9</v>
      </c>
      <c r="J7" s="64">
        <f t="shared" si="2"/>
        <v>15.789473684210526</v>
      </c>
      <c r="K7" s="62">
        <v>0</v>
      </c>
      <c r="L7" s="90">
        <f t="shared" si="3"/>
        <v>0</v>
      </c>
      <c r="M7" s="69">
        <v>0</v>
      </c>
      <c r="N7" s="91">
        <f t="shared" si="4"/>
        <v>0</v>
      </c>
      <c r="O7" s="62">
        <v>1</v>
      </c>
      <c r="P7" s="60">
        <f t="shared" si="5"/>
        <v>1.7543859649122806</v>
      </c>
      <c r="Q7" s="59">
        <v>0</v>
      </c>
      <c r="R7" s="60">
        <f t="shared" si="6"/>
        <v>0</v>
      </c>
      <c r="S7" s="92">
        <v>0</v>
      </c>
      <c r="T7" s="60">
        <f t="shared" si="7"/>
        <v>0</v>
      </c>
      <c r="U7" s="24"/>
      <c r="V7" s="73">
        <f aca="true" t="shared" si="9" ref="V7:V31">D7-E7</f>
        <v>57</v>
      </c>
      <c r="X7" s="24"/>
      <c r="Y7" s="349"/>
    </row>
    <row r="8" spans="2:25" ht="15.75">
      <c r="B8" s="3">
        <v>3</v>
      </c>
      <c r="C8" s="4" t="s">
        <v>4</v>
      </c>
      <c r="D8" s="107">
        <f t="shared" si="8"/>
        <v>374</v>
      </c>
      <c r="E8" s="3">
        <v>7</v>
      </c>
      <c r="F8" s="64">
        <f t="shared" si="0"/>
        <v>1.8716577540106951</v>
      </c>
      <c r="G8" s="59">
        <v>313</v>
      </c>
      <c r="H8" s="60">
        <f t="shared" si="1"/>
        <v>85.28610354223434</v>
      </c>
      <c r="I8" s="59">
        <v>25</v>
      </c>
      <c r="J8" s="64">
        <f t="shared" si="2"/>
        <v>6.811989100817439</v>
      </c>
      <c r="K8" s="62">
        <v>6</v>
      </c>
      <c r="L8" s="90">
        <f t="shared" si="3"/>
        <v>1.6348773841961852</v>
      </c>
      <c r="M8" s="69">
        <v>8</v>
      </c>
      <c r="N8" s="91">
        <f t="shared" si="4"/>
        <v>2.17983651226158</v>
      </c>
      <c r="O8" s="62">
        <v>15</v>
      </c>
      <c r="P8" s="60">
        <f t="shared" si="5"/>
        <v>4.087193460490464</v>
      </c>
      <c r="Q8" s="59">
        <v>0</v>
      </c>
      <c r="R8" s="60">
        <f t="shared" si="6"/>
        <v>0</v>
      </c>
      <c r="S8" s="92">
        <v>0</v>
      </c>
      <c r="T8" s="60">
        <f t="shared" si="7"/>
        <v>0</v>
      </c>
      <c r="U8" s="24"/>
      <c r="V8" s="73">
        <f t="shared" si="9"/>
        <v>367</v>
      </c>
      <c r="X8" s="24"/>
      <c r="Y8" s="349"/>
    </row>
    <row r="9" spans="2:25" ht="15.75">
      <c r="B9" s="3">
        <v>4</v>
      </c>
      <c r="C9" s="4" t="s">
        <v>5</v>
      </c>
      <c r="D9" s="107">
        <f t="shared" si="8"/>
        <v>203</v>
      </c>
      <c r="E9" s="3">
        <v>3</v>
      </c>
      <c r="F9" s="64">
        <f t="shared" si="0"/>
        <v>1.477832512315271</v>
      </c>
      <c r="G9" s="59">
        <v>163</v>
      </c>
      <c r="H9" s="60">
        <f t="shared" si="1"/>
        <v>81.5</v>
      </c>
      <c r="I9" s="59">
        <v>17</v>
      </c>
      <c r="J9" s="64">
        <f t="shared" si="2"/>
        <v>8.5</v>
      </c>
      <c r="K9" s="62">
        <v>5</v>
      </c>
      <c r="L9" s="90">
        <f t="shared" si="3"/>
        <v>2.5</v>
      </c>
      <c r="M9" s="69">
        <v>3</v>
      </c>
      <c r="N9" s="91">
        <f t="shared" si="4"/>
        <v>1.5</v>
      </c>
      <c r="O9" s="62">
        <v>10</v>
      </c>
      <c r="P9" s="60">
        <f t="shared" si="5"/>
        <v>5</v>
      </c>
      <c r="Q9" s="59">
        <v>2</v>
      </c>
      <c r="R9" s="60">
        <f t="shared" si="6"/>
        <v>1</v>
      </c>
      <c r="S9" s="92">
        <v>0</v>
      </c>
      <c r="T9" s="60">
        <f t="shared" si="7"/>
        <v>0</v>
      </c>
      <c r="U9" s="24"/>
      <c r="V9" s="73">
        <f t="shared" si="9"/>
        <v>200</v>
      </c>
      <c r="X9" s="24"/>
      <c r="Y9" s="349"/>
    </row>
    <row r="10" spans="2:25" ht="15.75">
      <c r="B10" s="3">
        <v>5</v>
      </c>
      <c r="C10" s="4" t="s">
        <v>6</v>
      </c>
      <c r="D10" s="107">
        <f t="shared" si="8"/>
        <v>97</v>
      </c>
      <c r="E10" s="3">
        <v>1</v>
      </c>
      <c r="F10" s="64">
        <f t="shared" si="0"/>
        <v>1.0309278350515463</v>
      </c>
      <c r="G10" s="59">
        <v>82</v>
      </c>
      <c r="H10" s="60">
        <f t="shared" si="1"/>
        <v>85.41666666666666</v>
      </c>
      <c r="I10" s="59">
        <v>5</v>
      </c>
      <c r="J10" s="64">
        <f t="shared" si="2"/>
        <v>5.208333333333334</v>
      </c>
      <c r="K10" s="62">
        <v>4</v>
      </c>
      <c r="L10" s="90">
        <f t="shared" si="3"/>
        <v>4.166666666666666</v>
      </c>
      <c r="M10" s="69">
        <v>3</v>
      </c>
      <c r="N10" s="91">
        <f t="shared" si="4"/>
        <v>3.125</v>
      </c>
      <c r="O10" s="62">
        <v>2</v>
      </c>
      <c r="P10" s="60">
        <f t="shared" si="5"/>
        <v>2.083333333333333</v>
      </c>
      <c r="Q10" s="59">
        <v>0</v>
      </c>
      <c r="R10" s="60">
        <f t="shared" si="6"/>
        <v>0</v>
      </c>
      <c r="S10" s="92">
        <v>0</v>
      </c>
      <c r="T10" s="60">
        <f t="shared" si="7"/>
        <v>0</v>
      </c>
      <c r="U10" s="24"/>
      <c r="V10" s="73">
        <f t="shared" si="9"/>
        <v>96</v>
      </c>
      <c r="X10" s="24"/>
      <c r="Y10" s="349"/>
    </row>
    <row r="11" spans="2:25" ht="15.75">
      <c r="B11" s="3">
        <v>6</v>
      </c>
      <c r="C11" s="4" t="s">
        <v>7</v>
      </c>
      <c r="D11" s="107">
        <f t="shared" si="8"/>
        <v>128</v>
      </c>
      <c r="E11" s="3">
        <v>6</v>
      </c>
      <c r="F11" s="64">
        <f t="shared" si="0"/>
        <v>4.6875</v>
      </c>
      <c r="G11" s="59">
        <v>107</v>
      </c>
      <c r="H11" s="60">
        <f t="shared" si="1"/>
        <v>87.70491803278688</v>
      </c>
      <c r="I11" s="59">
        <v>6</v>
      </c>
      <c r="J11" s="64">
        <f t="shared" si="2"/>
        <v>4.918032786885246</v>
      </c>
      <c r="K11" s="62">
        <v>1</v>
      </c>
      <c r="L11" s="90">
        <f t="shared" si="3"/>
        <v>0.819672131147541</v>
      </c>
      <c r="M11" s="69">
        <v>0</v>
      </c>
      <c r="N11" s="91">
        <f t="shared" si="4"/>
        <v>0</v>
      </c>
      <c r="O11" s="62">
        <v>8</v>
      </c>
      <c r="P11" s="60">
        <f t="shared" si="5"/>
        <v>6.557377049180328</v>
      </c>
      <c r="Q11" s="59">
        <v>0</v>
      </c>
      <c r="R11" s="60">
        <f t="shared" si="6"/>
        <v>0</v>
      </c>
      <c r="S11" s="92">
        <v>0</v>
      </c>
      <c r="T11" s="60">
        <f t="shared" si="7"/>
        <v>0</v>
      </c>
      <c r="U11" s="24"/>
      <c r="V11" s="73">
        <f t="shared" si="9"/>
        <v>122</v>
      </c>
      <c r="X11" s="24"/>
      <c r="Y11" s="349"/>
    </row>
    <row r="12" spans="2:25" ht="15.75">
      <c r="B12" s="3">
        <v>7</v>
      </c>
      <c r="C12" s="4" t="s">
        <v>8</v>
      </c>
      <c r="D12" s="107">
        <f t="shared" si="8"/>
        <v>146</v>
      </c>
      <c r="E12" s="3">
        <v>9</v>
      </c>
      <c r="F12" s="64">
        <f t="shared" si="0"/>
        <v>6.164383561643835</v>
      </c>
      <c r="G12" s="59">
        <v>123</v>
      </c>
      <c r="H12" s="60">
        <f t="shared" si="1"/>
        <v>89.78102189781022</v>
      </c>
      <c r="I12" s="59">
        <v>7</v>
      </c>
      <c r="J12" s="64">
        <f t="shared" si="2"/>
        <v>5.109489051094891</v>
      </c>
      <c r="K12" s="62">
        <v>1</v>
      </c>
      <c r="L12" s="90">
        <f t="shared" si="3"/>
        <v>0.7299270072992701</v>
      </c>
      <c r="M12" s="69">
        <v>1</v>
      </c>
      <c r="N12" s="91">
        <f t="shared" si="4"/>
        <v>0.7299270072992701</v>
      </c>
      <c r="O12" s="62">
        <v>4</v>
      </c>
      <c r="P12" s="60">
        <f t="shared" si="5"/>
        <v>2.9197080291970803</v>
      </c>
      <c r="Q12" s="59">
        <v>1</v>
      </c>
      <c r="R12" s="60">
        <f t="shared" si="6"/>
        <v>0.7299270072992701</v>
      </c>
      <c r="S12" s="92">
        <v>0</v>
      </c>
      <c r="T12" s="60">
        <f t="shared" si="7"/>
        <v>0</v>
      </c>
      <c r="U12" s="24"/>
      <c r="V12" s="73">
        <f t="shared" si="9"/>
        <v>137</v>
      </c>
      <c r="X12" s="24"/>
      <c r="Y12" s="349"/>
    </row>
    <row r="13" spans="2:25" ht="15.75">
      <c r="B13" s="3">
        <v>8</v>
      </c>
      <c r="C13" s="4" t="s">
        <v>9</v>
      </c>
      <c r="D13" s="107">
        <f t="shared" si="8"/>
        <v>132</v>
      </c>
      <c r="E13" s="3">
        <v>0</v>
      </c>
      <c r="F13" s="64">
        <f t="shared" si="0"/>
        <v>0</v>
      </c>
      <c r="G13" s="59">
        <v>102</v>
      </c>
      <c r="H13" s="60">
        <f t="shared" si="1"/>
        <v>77.27272727272727</v>
      </c>
      <c r="I13" s="59">
        <v>14</v>
      </c>
      <c r="J13" s="64">
        <f t="shared" si="2"/>
        <v>10.606060606060606</v>
      </c>
      <c r="K13" s="62">
        <v>1</v>
      </c>
      <c r="L13" s="90">
        <f t="shared" si="3"/>
        <v>0.7575757575757576</v>
      </c>
      <c r="M13" s="69">
        <v>4</v>
      </c>
      <c r="N13" s="91">
        <f t="shared" si="4"/>
        <v>3.0303030303030303</v>
      </c>
      <c r="O13" s="62">
        <v>11</v>
      </c>
      <c r="P13" s="60">
        <f t="shared" si="5"/>
        <v>8.333333333333332</v>
      </c>
      <c r="Q13" s="59">
        <v>0</v>
      </c>
      <c r="R13" s="60">
        <f t="shared" si="6"/>
        <v>0</v>
      </c>
      <c r="S13" s="92">
        <v>0</v>
      </c>
      <c r="T13" s="60">
        <f t="shared" si="7"/>
        <v>0</v>
      </c>
      <c r="U13" s="24"/>
      <c r="V13" s="73">
        <f t="shared" si="9"/>
        <v>132</v>
      </c>
      <c r="X13" s="24"/>
      <c r="Y13" s="349"/>
    </row>
    <row r="14" spans="2:25" ht="15.75">
      <c r="B14" s="3">
        <v>9</v>
      </c>
      <c r="C14" s="4" t="s">
        <v>10</v>
      </c>
      <c r="D14" s="107">
        <f t="shared" si="8"/>
        <v>219</v>
      </c>
      <c r="E14" s="3">
        <v>16</v>
      </c>
      <c r="F14" s="64">
        <f t="shared" si="0"/>
        <v>7.30593607305936</v>
      </c>
      <c r="G14" s="59">
        <v>161</v>
      </c>
      <c r="H14" s="60">
        <f t="shared" si="1"/>
        <v>79.3103448275862</v>
      </c>
      <c r="I14" s="59">
        <v>19</v>
      </c>
      <c r="J14" s="64">
        <f t="shared" si="2"/>
        <v>9.35960591133005</v>
      </c>
      <c r="K14" s="62">
        <v>3</v>
      </c>
      <c r="L14" s="90">
        <f t="shared" si="3"/>
        <v>1.477832512315271</v>
      </c>
      <c r="M14" s="69">
        <v>6</v>
      </c>
      <c r="N14" s="91">
        <f t="shared" si="4"/>
        <v>2.955665024630542</v>
      </c>
      <c r="O14" s="62">
        <v>13</v>
      </c>
      <c r="P14" s="60">
        <f t="shared" si="5"/>
        <v>6.403940886699508</v>
      </c>
      <c r="Q14" s="59">
        <v>1</v>
      </c>
      <c r="R14" s="60">
        <f t="shared" si="6"/>
        <v>0.49261083743842365</v>
      </c>
      <c r="S14" s="92">
        <v>0</v>
      </c>
      <c r="T14" s="60">
        <f t="shared" si="7"/>
        <v>0</v>
      </c>
      <c r="U14" s="24"/>
      <c r="V14" s="73">
        <f t="shared" si="9"/>
        <v>203</v>
      </c>
      <c r="X14" s="24"/>
      <c r="Y14" s="349"/>
    </row>
    <row r="15" spans="2:25" ht="15.75">
      <c r="B15" s="3">
        <v>10</v>
      </c>
      <c r="C15" s="4" t="s">
        <v>11</v>
      </c>
      <c r="D15" s="107">
        <f t="shared" si="8"/>
        <v>64</v>
      </c>
      <c r="E15" s="3">
        <v>3</v>
      </c>
      <c r="F15" s="64">
        <f t="shared" si="0"/>
        <v>4.6875</v>
      </c>
      <c r="G15" s="59">
        <v>52</v>
      </c>
      <c r="H15" s="60">
        <f t="shared" si="1"/>
        <v>85.24590163934425</v>
      </c>
      <c r="I15" s="59">
        <v>7</v>
      </c>
      <c r="J15" s="64">
        <f t="shared" si="2"/>
        <v>11.475409836065573</v>
      </c>
      <c r="K15" s="62">
        <v>0</v>
      </c>
      <c r="L15" s="90">
        <f t="shared" si="3"/>
        <v>0</v>
      </c>
      <c r="M15" s="69">
        <v>0</v>
      </c>
      <c r="N15" s="91">
        <f t="shared" si="4"/>
        <v>0</v>
      </c>
      <c r="O15" s="62">
        <v>2</v>
      </c>
      <c r="P15" s="60">
        <f t="shared" si="5"/>
        <v>3.278688524590164</v>
      </c>
      <c r="Q15" s="59">
        <v>0</v>
      </c>
      <c r="R15" s="60">
        <f t="shared" si="6"/>
        <v>0</v>
      </c>
      <c r="S15" s="92">
        <v>0</v>
      </c>
      <c r="T15" s="60">
        <f t="shared" si="7"/>
        <v>0</v>
      </c>
      <c r="U15" s="24"/>
      <c r="V15" s="73">
        <f t="shared" si="9"/>
        <v>61</v>
      </c>
      <c r="X15" s="24"/>
      <c r="Y15" s="349"/>
    </row>
    <row r="16" spans="2:25" ht="15.75">
      <c r="B16" s="3">
        <v>11</v>
      </c>
      <c r="C16" s="4" t="s">
        <v>12</v>
      </c>
      <c r="D16" s="107">
        <f t="shared" si="8"/>
        <v>43</v>
      </c>
      <c r="E16" s="3">
        <v>4</v>
      </c>
      <c r="F16" s="64">
        <f t="shared" si="0"/>
        <v>9.30232558139535</v>
      </c>
      <c r="G16" s="59">
        <v>33</v>
      </c>
      <c r="H16" s="60">
        <f t="shared" si="1"/>
        <v>84.61538461538461</v>
      </c>
      <c r="I16" s="59">
        <v>2</v>
      </c>
      <c r="J16" s="64">
        <f t="shared" si="2"/>
        <v>5.128205128205128</v>
      </c>
      <c r="K16" s="62">
        <v>0</v>
      </c>
      <c r="L16" s="90">
        <f t="shared" si="3"/>
        <v>0</v>
      </c>
      <c r="M16" s="69">
        <v>2</v>
      </c>
      <c r="N16" s="91">
        <f t="shared" si="4"/>
        <v>5.128205128205128</v>
      </c>
      <c r="O16" s="62">
        <v>2</v>
      </c>
      <c r="P16" s="60">
        <f t="shared" si="5"/>
        <v>5.128205128205128</v>
      </c>
      <c r="Q16" s="59">
        <v>0</v>
      </c>
      <c r="R16" s="60">
        <f t="shared" si="6"/>
        <v>0</v>
      </c>
      <c r="S16" s="92">
        <v>0</v>
      </c>
      <c r="T16" s="60">
        <f t="shared" si="7"/>
        <v>0</v>
      </c>
      <c r="U16" s="24"/>
      <c r="V16" s="73">
        <f t="shared" si="9"/>
        <v>39</v>
      </c>
      <c r="X16" s="24"/>
      <c r="Y16" s="349"/>
    </row>
    <row r="17" spans="2:25" ht="15.75">
      <c r="B17" s="3">
        <v>12</v>
      </c>
      <c r="C17" s="4" t="s">
        <v>13</v>
      </c>
      <c r="D17" s="107">
        <f t="shared" si="8"/>
        <v>245</v>
      </c>
      <c r="E17" s="3">
        <v>2</v>
      </c>
      <c r="F17" s="64">
        <f t="shared" si="0"/>
        <v>0.8163265306122449</v>
      </c>
      <c r="G17" s="59">
        <v>208</v>
      </c>
      <c r="H17" s="60">
        <f t="shared" si="1"/>
        <v>85.59670781893004</v>
      </c>
      <c r="I17" s="59">
        <v>14</v>
      </c>
      <c r="J17" s="64">
        <f t="shared" si="2"/>
        <v>5.761316872427984</v>
      </c>
      <c r="K17" s="62">
        <v>2</v>
      </c>
      <c r="L17" s="90">
        <f t="shared" si="3"/>
        <v>0.823045267489712</v>
      </c>
      <c r="M17" s="69">
        <v>5</v>
      </c>
      <c r="N17" s="91">
        <f t="shared" si="4"/>
        <v>2.05761316872428</v>
      </c>
      <c r="O17" s="62">
        <v>14</v>
      </c>
      <c r="P17" s="60">
        <f t="shared" si="5"/>
        <v>5.761316872427984</v>
      </c>
      <c r="Q17" s="59">
        <v>0</v>
      </c>
      <c r="R17" s="60">
        <f t="shared" si="6"/>
        <v>0</v>
      </c>
      <c r="S17" s="92">
        <v>0</v>
      </c>
      <c r="T17" s="60">
        <f t="shared" si="7"/>
        <v>0</v>
      </c>
      <c r="U17" s="24"/>
      <c r="V17" s="73">
        <f t="shared" si="9"/>
        <v>243</v>
      </c>
      <c r="X17" s="24"/>
      <c r="Y17" s="349"/>
    </row>
    <row r="18" spans="2:25" ht="15.75">
      <c r="B18" s="3">
        <v>13</v>
      </c>
      <c r="C18" s="4" t="s">
        <v>14</v>
      </c>
      <c r="D18" s="107">
        <f t="shared" si="8"/>
        <v>103</v>
      </c>
      <c r="E18" s="3">
        <v>4</v>
      </c>
      <c r="F18" s="64">
        <f t="shared" si="0"/>
        <v>3.8834951456310676</v>
      </c>
      <c r="G18" s="59">
        <v>87</v>
      </c>
      <c r="H18" s="60">
        <f t="shared" si="1"/>
        <v>87.87878787878788</v>
      </c>
      <c r="I18" s="59">
        <v>6</v>
      </c>
      <c r="J18" s="64">
        <f t="shared" si="2"/>
        <v>6.0606060606060606</v>
      </c>
      <c r="K18" s="62">
        <v>1</v>
      </c>
      <c r="L18" s="90">
        <f t="shared" si="3"/>
        <v>1.0101010101010102</v>
      </c>
      <c r="M18" s="69">
        <v>0</v>
      </c>
      <c r="N18" s="91">
        <f t="shared" si="4"/>
        <v>0</v>
      </c>
      <c r="O18" s="62">
        <v>3</v>
      </c>
      <c r="P18" s="60">
        <f t="shared" si="5"/>
        <v>3.0303030303030303</v>
      </c>
      <c r="Q18" s="59">
        <v>0</v>
      </c>
      <c r="R18" s="60">
        <f t="shared" si="6"/>
        <v>0</v>
      </c>
      <c r="S18" s="92">
        <v>2</v>
      </c>
      <c r="T18" s="60">
        <f t="shared" si="7"/>
        <v>2.0202020202020203</v>
      </c>
      <c r="U18" s="24"/>
      <c r="V18" s="73">
        <f t="shared" si="9"/>
        <v>99</v>
      </c>
      <c r="X18" s="24"/>
      <c r="Y18" s="349"/>
    </row>
    <row r="19" spans="2:25" ht="15.75">
      <c r="B19" s="3">
        <v>14</v>
      </c>
      <c r="C19" s="4" t="s">
        <v>15</v>
      </c>
      <c r="D19" s="107">
        <f t="shared" si="8"/>
        <v>466</v>
      </c>
      <c r="E19" s="3">
        <v>23</v>
      </c>
      <c r="F19" s="64">
        <f t="shared" si="0"/>
        <v>4.935622317596566</v>
      </c>
      <c r="G19" s="59">
        <v>338</v>
      </c>
      <c r="H19" s="60">
        <f t="shared" si="1"/>
        <v>76.2979683972912</v>
      </c>
      <c r="I19" s="59">
        <v>50</v>
      </c>
      <c r="J19" s="64">
        <f t="shared" si="2"/>
        <v>11.286681715575622</v>
      </c>
      <c r="K19" s="62">
        <v>7</v>
      </c>
      <c r="L19" s="90">
        <f t="shared" si="3"/>
        <v>1.580135440180587</v>
      </c>
      <c r="M19" s="69">
        <v>7</v>
      </c>
      <c r="N19" s="91">
        <f t="shared" si="4"/>
        <v>1.580135440180587</v>
      </c>
      <c r="O19" s="62">
        <v>40</v>
      </c>
      <c r="P19" s="60">
        <f t="shared" si="5"/>
        <v>9.029345372460497</v>
      </c>
      <c r="Q19" s="59">
        <v>1</v>
      </c>
      <c r="R19" s="60">
        <f t="shared" si="6"/>
        <v>0.2257336343115124</v>
      </c>
      <c r="S19" s="92">
        <v>0</v>
      </c>
      <c r="T19" s="60">
        <f t="shared" si="7"/>
        <v>0</v>
      </c>
      <c r="U19" s="24"/>
      <c r="V19" s="73">
        <f t="shared" si="9"/>
        <v>443</v>
      </c>
      <c r="X19" s="24"/>
      <c r="Y19" s="349"/>
    </row>
    <row r="20" spans="2:25" ht="15.75">
      <c r="B20" s="3">
        <v>15</v>
      </c>
      <c r="C20" s="4" t="s">
        <v>16</v>
      </c>
      <c r="D20" s="107">
        <f t="shared" si="8"/>
        <v>152</v>
      </c>
      <c r="E20" s="3">
        <v>1</v>
      </c>
      <c r="F20" s="64">
        <f t="shared" si="0"/>
        <v>0.6578947368421052</v>
      </c>
      <c r="G20" s="59">
        <v>138</v>
      </c>
      <c r="H20" s="60">
        <f t="shared" si="1"/>
        <v>91.3907284768212</v>
      </c>
      <c r="I20" s="59">
        <v>8</v>
      </c>
      <c r="J20" s="64">
        <f t="shared" si="2"/>
        <v>5.298013245033113</v>
      </c>
      <c r="K20" s="62">
        <v>1</v>
      </c>
      <c r="L20" s="90">
        <f t="shared" si="3"/>
        <v>0.6622516556291391</v>
      </c>
      <c r="M20" s="69">
        <v>1</v>
      </c>
      <c r="N20" s="91">
        <f t="shared" si="4"/>
        <v>0.6622516556291391</v>
      </c>
      <c r="O20" s="62">
        <v>3</v>
      </c>
      <c r="P20" s="60">
        <f t="shared" si="5"/>
        <v>1.9867549668874174</v>
      </c>
      <c r="Q20" s="59">
        <v>0</v>
      </c>
      <c r="R20" s="60">
        <f t="shared" si="6"/>
        <v>0</v>
      </c>
      <c r="S20" s="92">
        <v>0</v>
      </c>
      <c r="T20" s="60">
        <f t="shared" si="7"/>
        <v>0</v>
      </c>
      <c r="U20" s="24"/>
      <c r="V20" s="73">
        <f t="shared" si="9"/>
        <v>151</v>
      </c>
      <c r="X20" s="24"/>
      <c r="Y20" s="349"/>
    </row>
    <row r="21" spans="2:25" ht="15.75">
      <c r="B21" s="3">
        <v>16</v>
      </c>
      <c r="C21" s="4" t="s">
        <v>17</v>
      </c>
      <c r="D21" s="107">
        <f t="shared" si="8"/>
        <v>68</v>
      </c>
      <c r="E21" s="3">
        <v>2</v>
      </c>
      <c r="F21" s="64">
        <f t="shared" si="0"/>
        <v>2.941176470588235</v>
      </c>
      <c r="G21" s="59">
        <v>63</v>
      </c>
      <c r="H21" s="60">
        <f t="shared" si="1"/>
        <v>95.45454545454545</v>
      </c>
      <c r="I21" s="59">
        <v>3</v>
      </c>
      <c r="J21" s="64">
        <f t="shared" si="2"/>
        <v>4.545454545454546</v>
      </c>
      <c r="K21" s="62">
        <v>0</v>
      </c>
      <c r="L21" s="90">
        <f t="shared" si="3"/>
        <v>0</v>
      </c>
      <c r="M21" s="69">
        <v>0</v>
      </c>
      <c r="N21" s="91">
        <f t="shared" si="4"/>
        <v>0</v>
      </c>
      <c r="O21" s="62">
        <v>0</v>
      </c>
      <c r="P21" s="60">
        <f t="shared" si="5"/>
        <v>0</v>
      </c>
      <c r="Q21" s="59">
        <v>0</v>
      </c>
      <c r="R21" s="60">
        <f t="shared" si="6"/>
        <v>0</v>
      </c>
      <c r="S21" s="92">
        <v>0</v>
      </c>
      <c r="T21" s="60">
        <f t="shared" si="7"/>
        <v>0</v>
      </c>
      <c r="U21" s="24"/>
      <c r="V21" s="73">
        <f t="shared" si="9"/>
        <v>66</v>
      </c>
      <c r="X21" s="24"/>
      <c r="Y21" s="349"/>
    </row>
    <row r="22" spans="2:25" ht="15.75">
      <c r="B22" s="3">
        <v>17</v>
      </c>
      <c r="C22" s="4" t="s">
        <v>18</v>
      </c>
      <c r="D22" s="107">
        <f t="shared" si="8"/>
        <v>56</v>
      </c>
      <c r="E22" s="3">
        <v>3</v>
      </c>
      <c r="F22" s="64">
        <f t="shared" si="0"/>
        <v>5.357142857142857</v>
      </c>
      <c r="G22" s="59">
        <v>48</v>
      </c>
      <c r="H22" s="60">
        <f t="shared" si="1"/>
        <v>90.56603773584906</v>
      </c>
      <c r="I22" s="59">
        <v>4</v>
      </c>
      <c r="J22" s="64">
        <f t="shared" si="2"/>
        <v>7.547169811320755</v>
      </c>
      <c r="K22" s="62">
        <v>0</v>
      </c>
      <c r="L22" s="90">
        <f t="shared" si="3"/>
        <v>0</v>
      </c>
      <c r="M22" s="69">
        <v>1</v>
      </c>
      <c r="N22" s="91">
        <f t="shared" si="4"/>
        <v>1.8867924528301887</v>
      </c>
      <c r="O22" s="62">
        <v>0</v>
      </c>
      <c r="P22" s="60">
        <f t="shared" si="5"/>
        <v>0</v>
      </c>
      <c r="Q22" s="59">
        <v>0</v>
      </c>
      <c r="R22" s="60">
        <f t="shared" si="6"/>
        <v>0</v>
      </c>
      <c r="S22" s="92">
        <v>0</v>
      </c>
      <c r="T22" s="60">
        <f t="shared" si="7"/>
        <v>0</v>
      </c>
      <c r="U22" s="24"/>
      <c r="V22" s="73">
        <f t="shared" si="9"/>
        <v>53</v>
      </c>
      <c r="X22" s="24"/>
      <c r="Y22" s="349"/>
    </row>
    <row r="23" spans="2:25" ht="15.75">
      <c r="B23" s="3">
        <v>18</v>
      </c>
      <c r="C23" s="4" t="s">
        <v>19</v>
      </c>
      <c r="D23" s="107">
        <f t="shared" si="8"/>
        <v>70</v>
      </c>
      <c r="E23" s="3">
        <v>1</v>
      </c>
      <c r="F23" s="64">
        <f t="shared" si="0"/>
        <v>1.4285714285714286</v>
      </c>
      <c r="G23" s="59">
        <v>50</v>
      </c>
      <c r="H23" s="60">
        <f t="shared" si="1"/>
        <v>72.46376811594203</v>
      </c>
      <c r="I23" s="59">
        <v>13</v>
      </c>
      <c r="J23" s="64">
        <f t="shared" si="2"/>
        <v>18.84057971014493</v>
      </c>
      <c r="K23" s="62">
        <v>0</v>
      </c>
      <c r="L23" s="90">
        <f t="shared" si="3"/>
        <v>0</v>
      </c>
      <c r="M23" s="69">
        <v>0</v>
      </c>
      <c r="N23" s="91">
        <f t="shared" si="4"/>
        <v>0</v>
      </c>
      <c r="O23" s="62">
        <v>6</v>
      </c>
      <c r="P23" s="60">
        <f t="shared" si="5"/>
        <v>8.695652173913043</v>
      </c>
      <c r="Q23" s="59">
        <v>0</v>
      </c>
      <c r="R23" s="60">
        <f t="shared" si="6"/>
        <v>0</v>
      </c>
      <c r="S23" s="92">
        <v>0</v>
      </c>
      <c r="T23" s="60">
        <f t="shared" si="7"/>
        <v>0</v>
      </c>
      <c r="U23" s="24"/>
      <c r="V23" s="73">
        <f t="shared" si="9"/>
        <v>69</v>
      </c>
      <c r="X23" s="24"/>
      <c r="Y23" s="349"/>
    </row>
    <row r="24" spans="2:25" ht="15.75">
      <c r="B24" s="3">
        <v>19</v>
      </c>
      <c r="C24" s="4" t="s">
        <v>20</v>
      </c>
      <c r="D24" s="107">
        <f t="shared" si="8"/>
        <v>165</v>
      </c>
      <c r="E24" s="3">
        <v>4</v>
      </c>
      <c r="F24" s="64">
        <f t="shared" si="0"/>
        <v>2.4242424242424243</v>
      </c>
      <c r="G24" s="59">
        <v>147</v>
      </c>
      <c r="H24" s="60">
        <f t="shared" si="1"/>
        <v>91.30434782608695</v>
      </c>
      <c r="I24" s="59">
        <v>3</v>
      </c>
      <c r="J24" s="64">
        <f t="shared" si="2"/>
        <v>1.8633540372670807</v>
      </c>
      <c r="K24" s="62">
        <v>1</v>
      </c>
      <c r="L24" s="90">
        <f t="shared" si="3"/>
        <v>0.6211180124223602</v>
      </c>
      <c r="M24" s="69">
        <v>2</v>
      </c>
      <c r="N24" s="91">
        <f t="shared" si="4"/>
        <v>1.2422360248447204</v>
      </c>
      <c r="O24" s="62">
        <v>8</v>
      </c>
      <c r="P24" s="60">
        <f t="shared" si="5"/>
        <v>4.968944099378882</v>
      </c>
      <c r="Q24" s="59">
        <v>0</v>
      </c>
      <c r="R24" s="60">
        <f t="shared" si="6"/>
        <v>0</v>
      </c>
      <c r="S24" s="92">
        <v>0</v>
      </c>
      <c r="T24" s="60">
        <f t="shared" si="7"/>
        <v>0</v>
      </c>
      <c r="U24" s="24"/>
      <c r="V24" s="73">
        <f t="shared" si="9"/>
        <v>161</v>
      </c>
      <c r="X24" s="24"/>
      <c r="Y24" s="349"/>
    </row>
    <row r="25" spans="2:25" ht="15.75">
      <c r="B25" s="3">
        <v>20</v>
      </c>
      <c r="C25" s="4" t="s">
        <v>21</v>
      </c>
      <c r="D25" s="107">
        <f t="shared" si="8"/>
        <v>74</v>
      </c>
      <c r="E25" s="3">
        <v>11</v>
      </c>
      <c r="F25" s="64">
        <f t="shared" si="0"/>
        <v>14.864864864864865</v>
      </c>
      <c r="G25" s="59">
        <v>52</v>
      </c>
      <c r="H25" s="60">
        <f t="shared" si="1"/>
        <v>82.53968253968253</v>
      </c>
      <c r="I25" s="59">
        <v>5</v>
      </c>
      <c r="J25" s="64">
        <f t="shared" si="2"/>
        <v>7.936507936507936</v>
      </c>
      <c r="K25" s="62">
        <v>2</v>
      </c>
      <c r="L25" s="90">
        <f t="shared" si="3"/>
        <v>3.1746031746031744</v>
      </c>
      <c r="M25" s="69">
        <v>1</v>
      </c>
      <c r="N25" s="91">
        <f t="shared" si="4"/>
        <v>1.5873015873015872</v>
      </c>
      <c r="O25" s="62">
        <v>3</v>
      </c>
      <c r="P25" s="60">
        <f t="shared" si="5"/>
        <v>4.761904761904762</v>
      </c>
      <c r="Q25" s="59">
        <v>0</v>
      </c>
      <c r="R25" s="60">
        <f t="shared" si="6"/>
        <v>0</v>
      </c>
      <c r="S25" s="92">
        <v>0</v>
      </c>
      <c r="T25" s="60">
        <f t="shared" si="7"/>
        <v>0</v>
      </c>
      <c r="U25" s="24"/>
      <c r="V25" s="73">
        <f t="shared" si="9"/>
        <v>63</v>
      </c>
      <c r="X25" s="24"/>
      <c r="Y25" s="349"/>
    </row>
    <row r="26" spans="2:25" ht="15.75">
      <c r="B26" s="3">
        <v>21</v>
      </c>
      <c r="C26" s="4" t="s">
        <v>22</v>
      </c>
      <c r="D26" s="107">
        <f t="shared" si="8"/>
        <v>134</v>
      </c>
      <c r="E26" s="3">
        <v>0</v>
      </c>
      <c r="F26" s="64">
        <f t="shared" si="0"/>
        <v>0</v>
      </c>
      <c r="G26" s="59">
        <v>106</v>
      </c>
      <c r="H26" s="60">
        <f t="shared" si="1"/>
        <v>79.1044776119403</v>
      </c>
      <c r="I26" s="59">
        <v>19</v>
      </c>
      <c r="J26" s="64">
        <f t="shared" si="2"/>
        <v>14.17910447761194</v>
      </c>
      <c r="K26" s="62">
        <v>1</v>
      </c>
      <c r="L26" s="90">
        <f t="shared" si="3"/>
        <v>0.7462686567164178</v>
      </c>
      <c r="M26" s="69">
        <v>2</v>
      </c>
      <c r="N26" s="91">
        <f t="shared" si="4"/>
        <v>1.4925373134328357</v>
      </c>
      <c r="O26" s="62">
        <v>6</v>
      </c>
      <c r="P26" s="60">
        <f t="shared" si="5"/>
        <v>4.477611940298507</v>
      </c>
      <c r="Q26" s="59">
        <v>0</v>
      </c>
      <c r="R26" s="60">
        <f t="shared" si="6"/>
        <v>0</v>
      </c>
      <c r="S26" s="92">
        <v>0</v>
      </c>
      <c r="T26" s="60">
        <f t="shared" si="7"/>
        <v>0</v>
      </c>
      <c r="U26" s="24"/>
      <c r="V26" s="73">
        <f t="shared" si="9"/>
        <v>134</v>
      </c>
      <c r="X26" s="24"/>
      <c r="Y26" s="349"/>
    </row>
    <row r="27" spans="2:25" ht="15.75">
      <c r="B27" s="3">
        <v>22</v>
      </c>
      <c r="C27" s="4" t="s">
        <v>23</v>
      </c>
      <c r="D27" s="107">
        <f t="shared" si="8"/>
        <v>63</v>
      </c>
      <c r="E27" s="3">
        <v>0</v>
      </c>
      <c r="F27" s="64">
        <f t="shared" si="0"/>
        <v>0</v>
      </c>
      <c r="G27" s="59">
        <v>56</v>
      </c>
      <c r="H27" s="60">
        <f t="shared" si="1"/>
        <v>88.88888888888889</v>
      </c>
      <c r="I27" s="59">
        <v>3</v>
      </c>
      <c r="J27" s="64">
        <f t="shared" si="2"/>
        <v>4.761904761904762</v>
      </c>
      <c r="K27" s="62">
        <v>1</v>
      </c>
      <c r="L27" s="90">
        <f t="shared" si="3"/>
        <v>1.5873015873015872</v>
      </c>
      <c r="M27" s="69">
        <v>2</v>
      </c>
      <c r="N27" s="91">
        <f t="shared" si="4"/>
        <v>3.1746031746031744</v>
      </c>
      <c r="O27" s="62">
        <v>1</v>
      </c>
      <c r="P27" s="60">
        <f t="shared" si="5"/>
        <v>1.5873015873015872</v>
      </c>
      <c r="Q27" s="59">
        <v>0</v>
      </c>
      <c r="R27" s="60">
        <f t="shared" si="6"/>
        <v>0</v>
      </c>
      <c r="S27" s="92">
        <v>0</v>
      </c>
      <c r="T27" s="60">
        <f t="shared" si="7"/>
        <v>0</v>
      </c>
      <c r="U27" s="24"/>
      <c r="V27" s="73">
        <f t="shared" si="9"/>
        <v>63</v>
      </c>
      <c r="X27" s="24"/>
      <c r="Y27" s="349"/>
    </row>
    <row r="28" spans="2:25" ht="15.75">
      <c r="B28" s="3">
        <v>23</v>
      </c>
      <c r="C28" s="4" t="s">
        <v>24</v>
      </c>
      <c r="D28" s="107">
        <f t="shared" si="8"/>
        <v>34</v>
      </c>
      <c r="E28" s="3">
        <v>1</v>
      </c>
      <c r="F28" s="64">
        <f t="shared" si="0"/>
        <v>2.941176470588235</v>
      </c>
      <c r="G28" s="59">
        <v>26</v>
      </c>
      <c r="H28" s="60">
        <f t="shared" si="1"/>
        <v>78.78787878787878</v>
      </c>
      <c r="I28" s="59">
        <v>3</v>
      </c>
      <c r="J28" s="64">
        <f t="shared" si="2"/>
        <v>9.090909090909092</v>
      </c>
      <c r="K28" s="62">
        <v>1</v>
      </c>
      <c r="L28" s="90">
        <f t="shared" si="3"/>
        <v>3.0303030303030303</v>
      </c>
      <c r="M28" s="69">
        <v>0</v>
      </c>
      <c r="N28" s="91">
        <f t="shared" si="4"/>
        <v>0</v>
      </c>
      <c r="O28" s="62">
        <v>2</v>
      </c>
      <c r="P28" s="60">
        <f t="shared" si="5"/>
        <v>6.0606060606060606</v>
      </c>
      <c r="Q28" s="59">
        <v>1</v>
      </c>
      <c r="R28" s="60">
        <f t="shared" si="6"/>
        <v>3.0303030303030303</v>
      </c>
      <c r="S28" s="92">
        <v>0</v>
      </c>
      <c r="T28" s="60">
        <f t="shared" si="7"/>
        <v>0</v>
      </c>
      <c r="U28" s="24"/>
      <c r="V28" s="73">
        <f t="shared" si="9"/>
        <v>33</v>
      </c>
      <c r="X28" s="24"/>
      <c r="Y28" s="349"/>
    </row>
    <row r="29" spans="2:25" ht="15.75">
      <c r="B29" s="3">
        <v>24</v>
      </c>
      <c r="C29" s="5" t="s">
        <v>25</v>
      </c>
      <c r="D29" s="107">
        <f t="shared" si="8"/>
        <v>86</v>
      </c>
      <c r="E29" s="3">
        <v>6</v>
      </c>
      <c r="F29" s="64">
        <f t="shared" si="0"/>
        <v>6.976744186046512</v>
      </c>
      <c r="G29" s="59">
        <v>68</v>
      </c>
      <c r="H29" s="60">
        <f t="shared" si="1"/>
        <v>85</v>
      </c>
      <c r="I29" s="59">
        <v>5</v>
      </c>
      <c r="J29" s="64">
        <f t="shared" si="2"/>
        <v>6.25</v>
      </c>
      <c r="K29" s="62">
        <v>2</v>
      </c>
      <c r="L29" s="90">
        <f t="shared" si="3"/>
        <v>2.5</v>
      </c>
      <c r="M29" s="69">
        <v>3</v>
      </c>
      <c r="N29" s="91">
        <f t="shared" si="4"/>
        <v>3.75</v>
      </c>
      <c r="O29" s="62">
        <v>2</v>
      </c>
      <c r="P29" s="60">
        <f t="shared" si="5"/>
        <v>2.5</v>
      </c>
      <c r="Q29" s="59">
        <v>0</v>
      </c>
      <c r="R29" s="60">
        <f t="shared" si="6"/>
        <v>0</v>
      </c>
      <c r="S29" s="92">
        <v>0</v>
      </c>
      <c r="T29" s="60">
        <f t="shared" si="7"/>
        <v>0</v>
      </c>
      <c r="U29" s="24"/>
      <c r="V29" s="73">
        <f t="shared" si="9"/>
        <v>80</v>
      </c>
      <c r="X29" s="24"/>
      <c r="Y29" s="349"/>
    </row>
    <row r="30" spans="2:25" ht="15.75">
      <c r="B30" s="3">
        <v>25</v>
      </c>
      <c r="C30" s="5" t="s">
        <v>26</v>
      </c>
      <c r="D30" s="107">
        <f t="shared" si="8"/>
        <v>198</v>
      </c>
      <c r="E30" s="3">
        <v>4</v>
      </c>
      <c r="F30" s="64">
        <f t="shared" si="0"/>
        <v>2.0202020202020203</v>
      </c>
      <c r="G30" s="59">
        <v>167</v>
      </c>
      <c r="H30" s="60">
        <f t="shared" si="1"/>
        <v>86.08247422680412</v>
      </c>
      <c r="I30" s="59">
        <v>15</v>
      </c>
      <c r="J30" s="64">
        <f t="shared" si="2"/>
        <v>7.731958762886598</v>
      </c>
      <c r="K30" s="62">
        <v>0</v>
      </c>
      <c r="L30" s="90">
        <f t="shared" si="3"/>
        <v>0</v>
      </c>
      <c r="M30" s="69">
        <v>3</v>
      </c>
      <c r="N30" s="91">
        <f t="shared" si="4"/>
        <v>1.5463917525773196</v>
      </c>
      <c r="O30" s="62">
        <v>9</v>
      </c>
      <c r="P30" s="60">
        <f t="shared" si="5"/>
        <v>4.639175257731959</v>
      </c>
      <c r="Q30" s="59">
        <v>0</v>
      </c>
      <c r="R30" s="60">
        <f t="shared" si="6"/>
        <v>0</v>
      </c>
      <c r="S30" s="92">
        <v>0</v>
      </c>
      <c r="T30" s="60">
        <f t="shared" si="7"/>
        <v>0</v>
      </c>
      <c r="U30" s="24"/>
      <c r="V30" s="73">
        <f t="shared" si="9"/>
        <v>194</v>
      </c>
      <c r="X30" s="24"/>
      <c r="Y30" s="349"/>
    </row>
    <row r="31" spans="2:25" ht="15.75">
      <c r="B31" s="3">
        <v>26</v>
      </c>
      <c r="C31" s="132" t="s">
        <v>61</v>
      </c>
      <c r="D31" s="126">
        <f t="shared" si="8"/>
        <v>111</v>
      </c>
      <c r="E31" s="3">
        <v>9</v>
      </c>
      <c r="F31" s="64">
        <f t="shared" si="0"/>
        <v>8.108108108108109</v>
      </c>
      <c r="G31" s="59">
        <v>86</v>
      </c>
      <c r="H31" s="60">
        <f t="shared" si="1"/>
        <v>84.31372549019608</v>
      </c>
      <c r="I31" s="59">
        <v>2</v>
      </c>
      <c r="J31" s="64">
        <f t="shared" si="2"/>
        <v>1.9607843137254901</v>
      </c>
      <c r="K31" s="62">
        <v>0</v>
      </c>
      <c r="L31" s="90">
        <f t="shared" si="3"/>
        <v>0</v>
      </c>
      <c r="M31" s="69">
        <v>3</v>
      </c>
      <c r="N31" s="91">
        <f t="shared" si="4"/>
        <v>2.941176470588235</v>
      </c>
      <c r="O31" s="62">
        <v>11</v>
      </c>
      <c r="P31" s="60">
        <f t="shared" si="5"/>
        <v>10.784313725490197</v>
      </c>
      <c r="Q31" s="59">
        <v>0</v>
      </c>
      <c r="R31" s="60">
        <f t="shared" si="6"/>
        <v>0</v>
      </c>
      <c r="S31" s="92">
        <v>0</v>
      </c>
      <c r="T31" s="60">
        <f t="shared" si="7"/>
        <v>0</v>
      </c>
      <c r="U31" s="24"/>
      <c r="V31" s="73">
        <f t="shared" si="9"/>
        <v>102</v>
      </c>
      <c r="X31" s="24"/>
      <c r="Y31" s="349"/>
    </row>
    <row r="32" spans="2:25" ht="16.5" thickBot="1">
      <c r="B32" s="133">
        <v>27</v>
      </c>
      <c r="C32" s="134" t="s">
        <v>28</v>
      </c>
      <c r="D32" s="123">
        <f t="shared" si="8"/>
        <v>43</v>
      </c>
      <c r="E32" s="19">
        <v>2</v>
      </c>
      <c r="F32" s="47">
        <f t="shared" si="0"/>
        <v>4.651162790697675</v>
      </c>
      <c r="G32" s="61">
        <v>33</v>
      </c>
      <c r="H32" s="21">
        <f t="shared" si="1"/>
        <v>80.48780487804879</v>
      </c>
      <c r="I32" s="61">
        <v>1</v>
      </c>
      <c r="J32" s="47">
        <f t="shared" si="2"/>
        <v>2.4390243902439024</v>
      </c>
      <c r="K32" s="63">
        <v>0</v>
      </c>
      <c r="L32" s="95">
        <f t="shared" si="3"/>
        <v>0</v>
      </c>
      <c r="M32" s="70">
        <v>0</v>
      </c>
      <c r="N32" s="84">
        <f t="shared" si="4"/>
        <v>0</v>
      </c>
      <c r="O32" s="63">
        <v>7</v>
      </c>
      <c r="P32" s="21">
        <f t="shared" si="5"/>
        <v>17.073170731707318</v>
      </c>
      <c r="Q32" s="61">
        <v>0</v>
      </c>
      <c r="R32" s="21">
        <f t="shared" si="6"/>
        <v>0</v>
      </c>
      <c r="S32" s="96">
        <v>0</v>
      </c>
      <c r="T32" s="21">
        <f t="shared" si="7"/>
        <v>0</v>
      </c>
      <c r="U32" s="24"/>
      <c r="V32" s="106">
        <f>D32-E32</f>
        <v>41</v>
      </c>
      <c r="X32" s="24"/>
      <c r="Y32" s="349"/>
    </row>
    <row r="33" spans="2:25" ht="16.5" thickBot="1">
      <c r="B33" s="279" t="s">
        <v>62</v>
      </c>
      <c r="C33" s="280"/>
      <c r="D33" s="58">
        <f>SUM(D6:D30)</f>
        <v>3482</v>
      </c>
      <c r="E33" s="80">
        <f aca="true" t="shared" si="10" ref="E33:V33">SUM(E6:E30)</f>
        <v>118</v>
      </c>
      <c r="F33" s="178">
        <f t="shared" si="0"/>
        <v>3.388856978747846</v>
      </c>
      <c r="G33" s="80">
        <f t="shared" si="10"/>
        <v>2823</v>
      </c>
      <c r="H33" s="78">
        <f t="shared" si="1"/>
        <v>83.91795481569561</v>
      </c>
      <c r="I33" s="80">
        <f t="shared" si="10"/>
        <v>268</v>
      </c>
      <c r="J33" s="178">
        <f t="shared" si="2"/>
        <v>7.966706302021404</v>
      </c>
      <c r="K33" s="80">
        <f t="shared" si="10"/>
        <v>40</v>
      </c>
      <c r="L33" s="99">
        <f t="shared" si="3"/>
        <v>1.1890606420927468</v>
      </c>
      <c r="M33" s="79">
        <f t="shared" si="10"/>
        <v>56</v>
      </c>
      <c r="N33" s="186">
        <f t="shared" si="4"/>
        <v>1.6646848989298455</v>
      </c>
      <c r="O33" s="80">
        <f t="shared" si="10"/>
        <v>169</v>
      </c>
      <c r="P33" s="78">
        <f t="shared" si="5"/>
        <v>5.023781212841855</v>
      </c>
      <c r="Q33" s="80">
        <f t="shared" si="10"/>
        <v>6</v>
      </c>
      <c r="R33" s="78">
        <f t="shared" si="6"/>
        <v>0.178359096313912</v>
      </c>
      <c r="S33" s="80">
        <f t="shared" si="10"/>
        <v>2</v>
      </c>
      <c r="T33" s="78">
        <f t="shared" si="7"/>
        <v>0.05945303210463733</v>
      </c>
      <c r="U33" s="136"/>
      <c r="V33" s="58">
        <f t="shared" si="10"/>
        <v>3364</v>
      </c>
      <c r="X33" s="24"/>
      <c r="Y33" s="349"/>
    </row>
    <row r="34" spans="2:25" ht="16.5" thickBot="1">
      <c r="B34" s="279" t="s">
        <v>63</v>
      </c>
      <c r="C34" s="318"/>
      <c r="D34" s="58">
        <f>SUM(D6:D32)</f>
        <v>3636</v>
      </c>
      <c r="E34" s="80">
        <f aca="true" t="shared" si="11" ref="E34:V34">SUM(E6:E32)</f>
        <v>129</v>
      </c>
      <c r="F34" s="178">
        <f t="shared" si="0"/>
        <v>3.5478547854785476</v>
      </c>
      <c r="G34" s="80">
        <f t="shared" si="11"/>
        <v>2942</v>
      </c>
      <c r="H34" s="78">
        <f t="shared" si="1"/>
        <v>83.88936412888509</v>
      </c>
      <c r="I34" s="80">
        <f t="shared" si="11"/>
        <v>271</v>
      </c>
      <c r="J34" s="178">
        <f t="shared" si="2"/>
        <v>7.727402338180782</v>
      </c>
      <c r="K34" s="80">
        <f t="shared" si="11"/>
        <v>40</v>
      </c>
      <c r="L34" s="99">
        <f t="shared" si="3"/>
        <v>1.140575990875392</v>
      </c>
      <c r="M34" s="79">
        <f t="shared" si="11"/>
        <v>59</v>
      </c>
      <c r="N34" s="186">
        <f t="shared" si="4"/>
        <v>1.6823495865412035</v>
      </c>
      <c r="O34" s="80">
        <f t="shared" si="11"/>
        <v>187</v>
      </c>
      <c r="P34" s="78">
        <f t="shared" si="5"/>
        <v>5.332192757342458</v>
      </c>
      <c r="Q34" s="80">
        <f t="shared" si="11"/>
        <v>6</v>
      </c>
      <c r="R34" s="78">
        <f t="shared" si="6"/>
        <v>0.1710863986313088</v>
      </c>
      <c r="S34" s="80">
        <f t="shared" si="11"/>
        <v>2</v>
      </c>
      <c r="T34" s="78">
        <f t="shared" si="7"/>
        <v>0.05702879954376961</v>
      </c>
      <c r="U34" s="136"/>
      <c r="V34" s="58">
        <f t="shared" si="11"/>
        <v>3507</v>
      </c>
      <c r="X34" s="24"/>
      <c r="Y34" s="349"/>
    </row>
    <row r="35" spans="2:21" ht="12.75">
      <c r="B35" s="231" t="s">
        <v>39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</row>
  </sheetData>
  <sheetProtection/>
  <mergeCells count="20">
    <mergeCell ref="B2:T2"/>
    <mergeCell ref="S1:T1"/>
    <mergeCell ref="B33:C33"/>
    <mergeCell ref="O1:P1"/>
    <mergeCell ref="G3:H4"/>
    <mergeCell ref="I3:J4"/>
    <mergeCell ref="D3:F3"/>
    <mergeCell ref="B3:B5"/>
    <mergeCell ref="C3:C5"/>
    <mergeCell ref="K3:N3"/>
    <mergeCell ref="B35:U35"/>
    <mergeCell ref="V3:V5"/>
    <mergeCell ref="D4:D5"/>
    <mergeCell ref="E4:F4"/>
    <mergeCell ref="K4:L4"/>
    <mergeCell ref="M4:N4"/>
    <mergeCell ref="B34:C34"/>
    <mergeCell ref="O3:P4"/>
    <mergeCell ref="Q3:R4"/>
    <mergeCell ref="S3:T4"/>
  </mergeCells>
  <printOptions/>
  <pageMargins left="0.39" right="0.4" top="0.25" bottom="0.34" header="0.18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cp:lastPrinted>2014-08-15T14:32:43Z</cp:lastPrinted>
  <dcterms:created xsi:type="dcterms:W3CDTF">2012-10-04T13:57:19Z</dcterms:created>
  <dcterms:modified xsi:type="dcterms:W3CDTF">2018-09-28T09:41:00Z</dcterms:modified>
  <cp:category/>
  <cp:version/>
  <cp:contentType/>
  <cp:contentStatus/>
</cp:coreProperties>
</file>