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45" windowWidth="9570" windowHeight="11280" tabRatio="752" activeTab="0"/>
  </bookViews>
  <sheets>
    <sheet name="ТБ07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І квартал" sheetId="8" r:id="rId8"/>
    <sheet name="ІI квартал" sheetId="9" r:id="rId9"/>
    <sheet name="ІII квартал" sheetId="10" r:id="rId10"/>
    <sheet name="IV квартал" sheetId="11" r:id="rId11"/>
    <sheet name="Рік" sheetId="12" r:id="rId12"/>
  </sheets>
  <externalReferences>
    <externalReference r:id="rId15"/>
    <externalReference r:id="rId16"/>
    <externalReference r:id="rId17"/>
  </externalReferences>
  <definedNames>
    <definedName name="_xlnm.Print_Area" localSheetId="1">'1'!$A$64:$M$76</definedName>
    <definedName name="_xlnm.Print_Area" localSheetId="5">'5'!$A$32:$J$42</definedName>
  </definedNames>
  <calcPr fullCalcOnLoad="1"/>
</workbook>
</file>

<file path=xl/sharedStrings.xml><?xml version="1.0" encoding="utf-8"?>
<sst xmlns="http://schemas.openxmlformats.org/spreadsheetml/2006/main" count="1094" uniqueCount="53">
  <si>
    <t>№ п/п</t>
  </si>
  <si>
    <t>Найменування областей</t>
  </si>
  <si>
    <t>УКРАЇНА</t>
  </si>
  <si>
    <t>Миколаївська</t>
  </si>
  <si>
    <t>Харківська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</si>
  <si>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</si>
  <si>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</si>
  <si>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</si>
  <si>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</si>
  <si>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</si>
  <si>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</si>
  <si>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</si>
  <si>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</si>
  <si>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</si>
  <si>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</si>
  <si>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Сума</t>
  </si>
  <si>
    <t>Результати дослідження стійкості мікробактерій туберкульозу до антимікробактеріальних препаратів у хворих на легеневий та позалегеневий туберкульоз за даними молекулярно генетичного методу GenoType</t>
  </si>
  <si>
    <t>Всього обстежено випадків ТБ молекулярно генетичними методами GenoType, з них: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</si>
  <si>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</si>
  <si>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</si>
  <si>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</si>
  <si>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</si>
  <si>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>Результати дослідження стійкості мікобактерій туберкульозу до антимікобактеріальних препаратів у хворих на легеневий та позалегеневий туберкульоз за даними молекулярно генетичного методуGenoType</t>
  </si>
  <si>
    <t xml:space="preserve">Кількість </t>
  </si>
  <si>
    <t>випадків</t>
  </si>
  <si>
    <t>позалегеневого ТБ</t>
  </si>
  <si>
    <t>Стійкість до одного АМБП (монорезистентність), з них: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</si>
  <si>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</si>
  <si>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 xml:space="preserve"> випадки з МБТ «+//стійкості до H + R не виявлено</t>
  </si>
  <si>
    <t>      випадки з МБТ+/стійкість до Н+ R</t>
  </si>
  <si>
    <t>         до H</t>
  </si>
  <si>
    <t>       до R</t>
  </si>
  <si>
    <t xml:space="preserve"> Випадки з МБТ «+//стійкості до H + R не виявлено</t>
  </si>
  <si>
    <t xml:space="preserve"> Випадки з МБТ+/стійкість до Н+ R </t>
  </si>
  <si>
    <t>В т.ч.  до H</t>
  </si>
  <si>
    <t>В т.ч.   до R</t>
  </si>
  <si>
    <t>       до H</t>
  </si>
  <si>
    <t>Житомирська</t>
  </si>
  <si>
    <t>Львівська</t>
  </si>
  <si>
    <t>Львіська</t>
  </si>
  <si>
    <t>Львівсвька</t>
  </si>
  <si>
    <t>Одеська</t>
  </si>
  <si>
    <t>Закарпатська</t>
  </si>
  <si>
    <t>1- 4 квартал (за 2019 рік)</t>
  </si>
  <si>
    <t>1 квартал 2020 р.</t>
  </si>
  <si>
    <t>2 квартал 2020 р.</t>
  </si>
  <si>
    <t>3 квартал 2020 р.</t>
  </si>
  <si>
    <t>4 квартал 2020 р.</t>
  </si>
  <si>
    <t>1- 4 квартал (за 2020 рік)</t>
  </si>
  <si>
    <t>1-4 квартал (за 2020рік)</t>
  </si>
  <si>
    <t>1 квартал 2020р.</t>
  </si>
  <si>
    <t>1-4 квартал (за 2020 рік)</t>
  </si>
  <si>
    <t>Херсонська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</si>
</sst>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6" fillId="32" borderId="11" xfId="43" applyFont="1" applyFill="1" applyBorder="1" applyAlignment="1">
      <alignment horizontal="center" vertical="center" wrapText="1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4" xfId="4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32" borderId="15" xfId="43" applyFont="1" applyFill="1" applyBorder="1" applyAlignment="1">
      <alignment vertical="center"/>
      <protection/>
    </xf>
    <xf numFmtId="0" fontId="6" fillId="32" borderId="16" xfId="43" applyFont="1" applyFill="1" applyBorder="1" applyAlignment="1">
      <alignment horizontal="center" vertical="center" wrapText="1"/>
      <protection/>
    </xf>
    <xf numFmtId="0" fontId="8" fillId="32" borderId="17" xfId="43" applyFont="1" applyFill="1" applyBorder="1" applyAlignment="1">
      <alignment horizontal="center" vertical="center"/>
      <protection/>
    </xf>
    <xf numFmtId="0" fontId="13" fillId="33" borderId="13" xfId="0" applyFont="1" applyFill="1" applyBorder="1" applyAlignment="1">
      <alignment horizontal="center"/>
    </xf>
    <xf numFmtId="0" fontId="9" fillId="34" borderId="18" xfId="43" applyFont="1" applyFill="1" applyBorder="1" applyAlignment="1" applyProtection="1">
      <alignment horizontal="center" vertical="center"/>
      <protection locked="0"/>
    </xf>
    <xf numFmtId="0" fontId="9" fillId="34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11" xfId="43" applyFont="1" applyFill="1" applyBorder="1" applyAlignment="1" applyProtection="1">
      <alignment horizontal="center" vertical="center"/>
      <protection locked="0"/>
    </xf>
    <xf numFmtId="0" fontId="9" fillId="4" borderId="13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21" xfId="43" applyFont="1" applyFill="1" applyBorder="1" applyAlignment="1" applyProtection="1">
      <alignment horizontal="center" vertical="center"/>
      <protection locked="0"/>
    </xf>
    <xf numFmtId="0" fontId="8" fillId="34" borderId="10" xfId="43" applyFont="1" applyFill="1" applyBorder="1" applyAlignment="1">
      <alignment vertical="center"/>
      <protection/>
    </xf>
    <xf numFmtId="0" fontId="8" fillId="32" borderId="17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9" fillId="4" borderId="10" xfId="43" applyFont="1" applyFill="1" applyBorder="1" applyAlignment="1" applyProtection="1">
      <alignment horizontal="center" vertical="center"/>
      <protection locked="0"/>
    </xf>
    <xf numFmtId="0" fontId="9" fillId="34" borderId="20" xfId="43" applyFont="1" applyFill="1" applyBorder="1" applyAlignment="1" applyProtection="1">
      <alignment horizontal="center" vertical="center"/>
      <protection locked="0"/>
    </xf>
    <xf numFmtId="0" fontId="9" fillId="35" borderId="14" xfId="43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>
      <alignment horizontal="center"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10" borderId="24" xfId="43" applyFont="1" applyFill="1" applyBorder="1" applyAlignment="1">
      <alignment horizontal="center" vertical="center"/>
      <protection/>
    </xf>
    <xf numFmtId="0" fontId="8" fillId="10" borderId="13" xfId="43" applyFont="1" applyFill="1" applyBorder="1" applyAlignment="1" applyProtection="1">
      <alignment horizontal="center" vertical="center"/>
      <protection locked="0"/>
    </xf>
    <xf numFmtId="0" fontId="6" fillId="32" borderId="25" xfId="43" applyFont="1" applyFill="1" applyBorder="1" applyAlignment="1">
      <alignment horizontal="center" vertical="center" wrapText="1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6" fillId="32" borderId="27" xfId="43" applyFont="1" applyFill="1" applyBorder="1" applyAlignment="1">
      <alignment horizontal="center" vertical="center" wrapText="1"/>
      <protection/>
    </xf>
    <xf numFmtId="0" fontId="9" fillId="35" borderId="10" xfId="43" applyFont="1" applyFill="1" applyBorder="1" applyAlignment="1" applyProtection="1">
      <alignment horizontal="center" vertical="center"/>
      <protection locked="0"/>
    </xf>
    <xf numFmtId="0" fontId="13" fillId="36" borderId="28" xfId="0" applyFont="1" applyFill="1" applyBorder="1" applyAlignment="1">
      <alignment horizontal="center"/>
    </xf>
    <xf numFmtId="0" fontId="8" fillId="32" borderId="13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vertical="center"/>
      <protection/>
    </xf>
    <xf numFmtId="0" fontId="6" fillId="32" borderId="29" xfId="43" applyFont="1" applyFill="1" applyBorder="1" applyAlignment="1">
      <alignment horizontal="center" vertical="center" wrapText="1"/>
      <protection/>
    </xf>
    <xf numFmtId="0" fontId="6" fillId="32" borderId="30" xfId="43" applyFont="1" applyFill="1" applyBorder="1" applyAlignment="1">
      <alignment horizontal="center" vertical="center" wrapText="1"/>
      <protection/>
    </xf>
    <xf numFmtId="0" fontId="13" fillId="33" borderId="3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7" fillId="37" borderId="21" xfId="43" applyFont="1" applyFill="1" applyBorder="1" applyAlignment="1">
      <alignment horizontal="center" vertical="center" wrapText="1"/>
      <protection/>
    </xf>
    <xf numFmtId="0" fontId="8" fillId="37" borderId="17" xfId="43" applyFont="1" applyFill="1" applyBorder="1" applyAlignment="1">
      <alignment horizontal="center" vertical="center"/>
      <protection/>
    </xf>
    <xf numFmtId="0" fontId="6" fillId="37" borderId="32" xfId="43" applyFont="1" applyFill="1" applyBorder="1" applyAlignment="1">
      <alignment horizontal="center" vertical="center" wrapText="1"/>
      <protection/>
    </xf>
    <xf numFmtId="0" fontId="7" fillId="37" borderId="33" xfId="43" applyFont="1" applyFill="1" applyBorder="1" applyAlignment="1">
      <alignment horizontal="center" vertical="center" wrapText="1"/>
      <protection/>
    </xf>
    <xf numFmtId="0" fontId="6" fillId="37" borderId="33" xfId="43" applyFont="1" applyFill="1" applyBorder="1" applyAlignment="1">
      <alignment horizontal="center" vertical="center" wrapText="1"/>
      <protection/>
    </xf>
    <xf numFmtId="0" fontId="7" fillId="37" borderId="34" xfId="43" applyFont="1" applyFill="1" applyBorder="1" applyAlignment="1">
      <alignment horizontal="center" vertical="center" wrapText="1"/>
      <protection/>
    </xf>
    <xf numFmtId="0" fontId="6" fillId="37" borderId="35" xfId="43" applyFont="1" applyFill="1" applyBorder="1" applyAlignment="1">
      <alignment horizontal="center" vertical="center" wrapText="1"/>
      <protection/>
    </xf>
    <xf numFmtId="0" fontId="7" fillId="37" borderId="36" xfId="43" applyFont="1" applyFill="1" applyBorder="1" applyAlignment="1">
      <alignment horizontal="center" vertical="center" wrapText="1"/>
      <protection/>
    </xf>
    <xf numFmtId="0" fontId="0" fillId="38" borderId="0" xfId="0" applyFill="1" applyAlignment="1">
      <alignment/>
    </xf>
    <xf numFmtId="0" fontId="13" fillId="38" borderId="0" xfId="0" applyFont="1" applyFill="1" applyBorder="1" applyAlignment="1">
      <alignment horizontal="center"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2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43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4" xfId="43" applyFont="1" applyFill="1" applyBorder="1" applyAlignment="1">
      <alignment horizontal="center" vertical="center" wrapText="1"/>
      <protection/>
    </xf>
    <xf numFmtId="0" fontId="8" fillId="10" borderId="13" xfId="43" applyFont="1" applyFill="1" applyBorder="1" applyAlignment="1">
      <alignment horizontal="left" vertical="center"/>
      <protection/>
    </xf>
    <xf numFmtId="0" fontId="6" fillId="32" borderId="45" xfId="43" applyFont="1" applyFill="1" applyBorder="1" applyAlignment="1">
      <alignment horizontal="center" vertical="center" wrapText="1"/>
      <protection/>
    </xf>
    <xf numFmtId="0" fontId="6" fillId="32" borderId="15" xfId="43" applyFont="1" applyFill="1" applyBorder="1" applyAlignment="1">
      <alignment horizontal="center" vertical="center" wrapText="1"/>
      <protection/>
    </xf>
    <xf numFmtId="0" fontId="8" fillId="32" borderId="35" xfId="43" applyFont="1" applyFill="1" applyBorder="1" applyAlignment="1">
      <alignment horizontal="left" vertical="center"/>
      <protection/>
    </xf>
    <xf numFmtId="0" fontId="8" fillId="32" borderId="46" xfId="43" applyFont="1" applyFill="1" applyBorder="1" applyAlignment="1">
      <alignment horizontal="left" vertical="center"/>
      <protection/>
    </xf>
    <xf numFmtId="0" fontId="0" fillId="37" borderId="13" xfId="0" applyFill="1" applyBorder="1" applyAlignment="1">
      <alignment/>
    </xf>
    <xf numFmtId="0" fontId="7" fillId="37" borderId="13" xfId="43" applyFont="1" applyFill="1" applyBorder="1" applyAlignment="1">
      <alignment horizontal="center" vertical="center" wrapText="1"/>
      <protection/>
    </xf>
    <xf numFmtId="0" fontId="8" fillId="39" borderId="24" xfId="43" applyFont="1" applyFill="1" applyBorder="1" applyAlignment="1" applyProtection="1">
      <alignment horizontal="center" vertical="center"/>
      <protection locked="0"/>
    </xf>
    <xf numFmtId="206" fontId="9" fillId="39" borderId="14" xfId="43" applyNumberFormat="1" applyFont="1" applyFill="1" applyBorder="1" applyAlignment="1" applyProtection="1">
      <alignment horizontal="center" vertical="center"/>
      <protection locked="0"/>
    </xf>
    <xf numFmtId="0" fontId="8" fillId="39" borderId="13" xfId="43" applyFont="1" applyFill="1" applyBorder="1" applyAlignment="1" applyProtection="1">
      <alignment horizontal="center" vertical="center"/>
      <protection locked="0"/>
    </xf>
    <xf numFmtId="0" fontId="8" fillId="39" borderId="36" xfId="43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wrapText="1"/>
    </xf>
    <xf numFmtId="0" fontId="56" fillId="0" borderId="0" xfId="55" applyFont="1">
      <alignment/>
      <protection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top" wrapText="1"/>
    </xf>
    <xf numFmtId="0" fontId="15" fillId="0" borderId="47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7" fillId="0" borderId="48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vertical="top" wrapText="1"/>
    </xf>
    <xf numFmtId="0" fontId="18" fillId="0" borderId="28" xfId="0" applyFont="1" applyBorder="1" applyAlignment="1">
      <alignment horizontal="left" vertical="top" wrapText="1" indent="4"/>
    </xf>
    <xf numFmtId="0" fontId="17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7" borderId="49" xfId="4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43" applyFont="1" applyFill="1" applyBorder="1" applyAlignment="1">
      <alignment horizontal="center" vertical="center"/>
      <protection/>
    </xf>
    <xf numFmtId="206" fontId="8" fillId="0" borderId="0" xfId="4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06" fontId="17" fillId="0" borderId="48" xfId="0" applyNumberFormat="1" applyFont="1" applyBorder="1" applyAlignment="1">
      <alignment horizontal="center" vertical="center" wrapText="1"/>
    </xf>
    <xf numFmtId="0" fontId="6" fillId="37" borderId="50" xfId="43" applyFont="1" applyFill="1" applyBorder="1" applyAlignment="1">
      <alignment horizontal="center" vertical="center" wrapText="1"/>
      <protection/>
    </xf>
    <xf numFmtId="0" fontId="6" fillId="37" borderId="38" xfId="43" applyFont="1" applyFill="1" applyBorder="1" applyAlignment="1">
      <alignment horizontal="center" vertical="center" wrapText="1"/>
      <protection/>
    </xf>
    <xf numFmtId="0" fontId="6" fillId="37" borderId="43" xfId="43" applyFont="1" applyFill="1" applyBorder="1" applyAlignment="1">
      <alignment horizontal="center" vertical="center" wrapText="1"/>
      <protection/>
    </xf>
    <xf numFmtId="0" fontId="6" fillId="37" borderId="37" xfId="43" applyFont="1" applyFill="1" applyBorder="1" applyAlignment="1">
      <alignment horizontal="center" vertical="center" wrapText="1"/>
      <protection/>
    </xf>
    <xf numFmtId="0" fontId="8" fillId="37" borderId="17" xfId="43" applyFont="1" applyFill="1" applyBorder="1" applyAlignment="1">
      <alignment vertical="center"/>
      <protection/>
    </xf>
    <xf numFmtId="0" fontId="13" fillId="33" borderId="51" xfId="0" applyFont="1" applyFill="1" applyBorder="1" applyAlignment="1">
      <alignment horizontal="center"/>
    </xf>
    <xf numFmtId="0" fontId="7" fillId="37" borderId="29" xfId="43" applyFont="1" applyFill="1" applyBorder="1" applyAlignment="1">
      <alignment horizontal="center" vertical="center" wrapText="1"/>
      <protection/>
    </xf>
    <xf numFmtId="0" fontId="6" fillId="37" borderId="15" xfId="43" applyFont="1" applyFill="1" applyBorder="1" applyAlignment="1">
      <alignment horizontal="center" vertical="center" wrapText="1"/>
      <protection/>
    </xf>
    <xf numFmtId="0" fontId="9" fillId="35" borderId="15" xfId="43" applyFont="1" applyFill="1" applyBorder="1" applyAlignment="1" applyProtection="1">
      <alignment horizontal="center" vertical="center"/>
      <protection locked="0"/>
    </xf>
    <xf numFmtId="0" fontId="7" fillId="37" borderId="43" xfId="43" applyFont="1" applyFill="1" applyBorder="1" applyAlignment="1">
      <alignment horizontal="center" vertical="center" wrapText="1"/>
      <protection/>
    </xf>
    <xf numFmtId="0" fontId="7" fillId="37" borderId="40" xfId="43" applyFont="1" applyFill="1" applyBorder="1" applyAlignment="1">
      <alignment horizontal="center" vertical="center" wrapText="1"/>
      <protection/>
    </xf>
    <xf numFmtId="0" fontId="7" fillId="37" borderId="52" xfId="43" applyFont="1" applyFill="1" applyBorder="1" applyAlignment="1">
      <alignment horizontal="center" vertical="center" wrapText="1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>
      <alignment horizontal="center"/>
    </xf>
    <xf numFmtId="0" fontId="9" fillId="35" borderId="53" xfId="43" applyFont="1" applyFill="1" applyBorder="1" applyAlignment="1" applyProtection="1">
      <alignment horizontal="center" vertical="center"/>
      <protection locked="0"/>
    </xf>
    <xf numFmtId="0" fontId="9" fillId="4" borderId="15" xfId="43" applyFont="1" applyFill="1" applyBorder="1" applyAlignment="1" applyProtection="1">
      <alignment horizontal="center" vertical="center"/>
      <protection locked="0"/>
    </xf>
    <xf numFmtId="0" fontId="8" fillId="34" borderId="14" xfId="43" applyFont="1" applyFill="1" applyBorder="1" applyAlignment="1">
      <alignment vertical="center"/>
      <protection/>
    </xf>
    <xf numFmtId="0" fontId="6" fillId="32" borderId="54" xfId="43" applyFont="1" applyFill="1" applyBorder="1" applyAlignment="1">
      <alignment horizontal="center" vertical="center" wrapText="1"/>
      <protection/>
    </xf>
    <xf numFmtId="0" fontId="8" fillId="10" borderId="32" xfId="43" applyFont="1" applyFill="1" applyBorder="1" applyAlignment="1">
      <alignment horizontal="left" vertical="center"/>
      <protection/>
    </xf>
    <xf numFmtId="0" fontId="8" fillId="10" borderId="33" xfId="43" applyFont="1" applyFill="1" applyBorder="1" applyAlignment="1">
      <alignment horizontal="left" vertical="center"/>
      <protection/>
    </xf>
    <xf numFmtId="0" fontId="9" fillId="35" borderId="47" xfId="43" applyFont="1" applyFill="1" applyBorder="1" applyAlignment="1" applyProtection="1">
      <alignment horizontal="center" vertical="center"/>
      <protection locked="0"/>
    </xf>
    <xf numFmtId="0" fontId="9" fillId="35" borderId="55" xfId="43" applyFont="1" applyFill="1" applyBorder="1" applyAlignment="1" applyProtection="1">
      <alignment horizontal="center" vertical="center"/>
      <protection locked="0"/>
    </xf>
    <xf numFmtId="0" fontId="8" fillId="36" borderId="33" xfId="43" applyFont="1" applyFill="1" applyBorder="1" applyAlignment="1" applyProtection="1">
      <alignment horizontal="center" vertical="center"/>
      <protection locked="0"/>
    </xf>
    <xf numFmtId="0" fontId="8" fillId="36" borderId="28" xfId="43" applyFont="1" applyFill="1" applyBorder="1" applyAlignment="1" applyProtection="1">
      <alignment horizontal="center" vertical="center"/>
      <protection locked="0"/>
    </xf>
    <xf numFmtId="0" fontId="8" fillId="36" borderId="56" xfId="43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>
      <alignment horizontal="center" vertical="center"/>
      <protection/>
    </xf>
    <xf numFmtId="0" fontId="8" fillId="37" borderId="15" xfId="43" applyFont="1" applyFill="1" applyBorder="1" applyAlignment="1">
      <alignment vertical="center"/>
      <protection/>
    </xf>
    <xf numFmtId="0" fontId="8" fillId="35" borderId="28" xfId="43" applyFont="1" applyFill="1" applyBorder="1" applyAlignment="1" applyProtection="1">
      <alignment horizontal="center" vertical="center"/>
      <protection locked="0"/>
    </xf>
    <xf numFmtId="206" fontId="9" fillId="0" borderId="23" xfId="43" applyNumberFormat="1" applyFont="1" applyFill="1" applyBorder="1" applyAlignment="1" applyProtection="1">
      <alignment horizontal="center" vertical="center"/>
      <protection locked="0"/>
    </xf>
    <xf numFmtId="0" fontId="8" fillId="39" borderId="33" xfId="43" applyFont="1" applyFill="1" applyBorder="1" applyAlignment="1" applyProtection="1">
      <alignment horizontal="center" vertical="center"/>
      <protection locked="0"/>
    </xf>
    <xf numFmtId="0" fontId="8" fillId="39" borderId="28" xfId="43" applyFont="1" applyFill="1" applyBorder="1" applyAlignment="1" applyProtection="1">
      <alignment horizontal="center" vertical="center"/>
      <protection locked="0"/>
    </xf>
    <xf numFmtId="0" fontId="8" fillId="39" borderId="56" xfId="43" applyFont="1" applyFill="1" applyBorder="1" applyAlignment="1" applyProtection="1">
      <alignment horizontal="center" vertical="center"/>
      <protection locked="0"/>
    </xf>
    <xf numFmtId="0" fontId="8" fillId="32" borderId="15" xfId="43" applyFont="1" applyFill="1" applyBorder="1" applyAlignment="1">
      <alignment horizontal="center" vertical="center"/>
      <protection/>
    </xf>
    <xf numFmtId="0" fontId="8" fillId="40" borderId="28" xfId="43" applyFont="1" applyFill="1" applyBorder="1" applyAlignment="1">
      <alignment horizontal="center" vertical="center"/>
      <protection/>
    </xf>
    <xf numFmtId="0" fontId="9" fillId="34" borderId="15" xfId="43" applyFont="1" applyFill="1" applyBorder="1" applyAlignment="1" applyProtection="1">
      <alignment horizontal="center" vertical="center"/>
      <protection locked="0"/>
    </xf>
    <xf numFmtId="0" fontId="8" fillId="40" borderId="32" xfId="43" applyFont="1" applyFill="1" applyBorder="1" applyAlignment="1">
      <alignment horizontal="center" vertical="center"/>
      <protection/>
    </xf>
    <xf numFmtId="0" fontId="9" fillId="4" borderId="57" xfId="43" applyFont="1" applyFill="1" applyBorder="1" applyAlignment="1" applyProtection="1">
      <alignment horizontal="center" vertical="center"/>
      <protection locked="0"/>
    </xf>
    <xf numFmtId="0" fontId="8" fillId="4" borderId="33" xfId="43" applyFont="1" applyFill="1" applyBorder="1" applyAlignment="1">
      <alignment horizontal="center" vertical="center"/>
      <protection/>
    </xf>
    <xf numFmtId="0" fontId="8" fillId="10" borderId="34" xfId="43" applyFont="1" applyFill="1" applyBorder="1" applyAlignment="1" applyProtection="1">
      <alignment horizontal="center" vertical="center"/>
      <protection locked="0"/>
    </xf>
    <xf numFmtId="0" fontId="8" fillId="32" borderId="47" xfId="43" applyFont="1" applyFill="1" applyBorder="1" applyAlignment="1">
      <alignment vertical="center"/>
      <protection/>
    </xf>
    <xf numFmtId="0" fontId="8" fillId="32" borderId="32" xfId="43" applyFont="1" applyFill="1" applyBorder="1" applyAlignment="1">
      <alignment horizontal="left" vertical="center"/>
      <protection/>
    </xf>
    <xf numFmtId="0" fontId="8" fillId="32" borderId="34" xfId="43" applyFont="1" applyFill="1" applyBorder="1" applyAlignment="1">
      <alignment horizontal="left" vertical="center"/>
      <protection/>
    </xf>
    <xf numFmtId="1" fontId="8" fillId="35" borderId="28" xfId="43" applyNumberFormat="1" applyFont="1" applyFill="1" applyBorder="1" applyAlignment="1" applyProtection="1">
      <alignment horizontal="center" vertical="center"/>
      <protection locked="0"/>
    </xf>
    <xf numFmtId="0" fontId="8" fillId="32" borderId="0" xfId="43" applyFont="1" applyFill="1" applyBorder="1" applyAlignment="1">
      <alignment vertical="center"/>
      <protection/>
    </xf>
    <xf numFmtId="0" fontId="9" fillId="35" borderId="0" xfId="43" applyFont="1" applyFill="1" applyBorder="1" applyAlignment="1" applyProtection="1">
      <alignment horizontal="center" vertical="center"/>
      <protection locked="0"/>
    </xf>
    <xf numFmtId="0" fontId="6" fillId="37" borderId="29" xfId="43" applyFont="1" applyFill="1" applyBorder="1" applyAlignment="1">
      <alignment horizontal="center" vertical="center" wrapText="1"/>
      <protection/>
    </xf>
    <xf numFmtId="0" fontId="8" fillId="37" borderId="19" xfId="43" applyFont="1" applyFill="1" applyBorder="1" applyAlignment="1">
      <alignment vertical="center"/>
      <protection/>
    </xf>
    <xf numFmtId="0" fontId="13" fillId="33" borderId="21" xfId="0" applyFont="1" applyFill="1" applyBorder="1" applyAlignment="1">
      <alignment horizontal="center"/>
    </xf>
    <xf numFmtId="0" fontId="8" fillId="37" borderId="22" xfId="43" applyFont="1" applyFill="1" applyBorder="1" applyAlignment="1">
      <alignment vertical="center"/>
      <protection/>
    </xf>
    <xf numFmtId="1" fontId="13" fillId="33" borderId="23" xfId="0" applyNumberFormat="1" applyFont="1" applyFill="1" applyBorder="1" applyAlignment="1">
      <alignment horizontal="center"/>
    </xf>
    <xf numFmtId="0" fontId="9" fillId="35" borderId="21" xfId="43" applyFont="1" applyFill="1" applyBorder="1" applyAlignment="1" applyProtection="1">
      <alignment horizontal="center" vertical="center"/>
      <protection locked="0"/>
    </xf>
    <xf numFmtId="0" fontId="8" fillId="39" borderId="58" xfId="43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 applyProtection="1">
      <alignment horizontal="center" vertical="center"/>
      <protection locked="0"/>
    </xf>
    <xf numFmtId="0" fontId="6" fillId="37" borderId="15" xfId="43" applyFont="1" applyFill="1" applyBorder="1" applyAlignment="1">
      <alignment horizontal="center" vertical="center" wrapText="1"/>
      <protection/>
    </xf>
    <xf numFmtId="0" fontId="8" fillId="37" borderId="15" xfId="43" applyFont="1" applyFill="1" applyBorder="1" applyAlignment="1">
      <alignment horizontal="center" vertical="center"/>
      <protection/>
    </xf>
    <xf numFmtId="0" fontId="11" fillId="37" borderId="15" xfId="43" applyFont="1" applyFill="1" applyBorder="1" applyAlignment="1">
      <alignment horizontal="center" vertical="center" wrapText="1"/>
      <protection/>
    </xf>
    <xf numFmtId="0" fontId="13" fillId="37" borderId="15" xfId="43" applyFont="1" applyFill="1" applyBorder="1" applyAlignment="1">
      <alignment horizontal="center" vertical="center"/>
      <protection/>
    </xf>
    <xf numFmtId="0" fontId="6" fillId="32" borderId="18" xfId="43" applyFont="1" applyFill="1" applyBorder="1" applyAlignment="1">
      <alignment horizontal="center" vertical="center" wrapText="1"/>
      <protection/>
    </xf>
    <xf numFmtId="0" fontId="6" fillId="32" borderId="19" xfId="43" applyFont="1" applyFill="1" applyBorder="1" applyAlignment="1">
      <alignment horizontal="center" vertical="center" wrapText="1"/>
      <protection/>
    </xf>
    <xf numFmtId="206" fontId="9" fillId="0" borderId="21" xfId="43" applyNumberFormat="1" applyFont="1" applyFill="1" applyBorder="1" applyAlignment="1" applyProtection="1">
      <alignment horizontal="center" vertical="center"/>
      <protection locked="0"/>
    </xf>
    <xf numFmtId="206" fontId="9" fillId="39" borderId="23" xfId="43" applyNumberFormat="1" applyFont="1" applyFill="1" applyBorder="1" applyAlignment="1" applyProtection="1">
      <alignment horizontal="center" vertical="center"/>
      <protection locked="0"/>
    </xf>
    <xf numFmtId="0" fontId="8" fillId="39" borderId="15" xfId="43" applyFont="1" applyFill="1" applyBorder="1" applyAlignment="1" applyProtection="1">
      <alignment horizontal="center" vertical="center"/>
      <protection locked="0"/>
    </xf>
    <xf numFmtId="0" fontId="9" fillId="4" borderId="28" xfId="43" applyFont="1" applyFill="1" applyBorder="1" applyAlignment="1" applyProtection="1">
      <alignment horizontal="center" vertical="center"/>
      <protection locked="0"/>
    </xf>
    <xf numFmtId="0" fontId="9" fillId="35" borderId="59" xfId="43" applyFont="1" applyFill="1" applyBorder="1" applyAlignment="1" applyProtection="1">
      <alignment horizontal="center" vertical="center"/>
      <protection locked="0"/>
    </xf>
    <xf numFmtId="0" fontId="9" fillId="35" borderId="40" xfId="43" applyFont="1" applyFill="1" applyBorder="1" applyAlignment="1" applyProtection="1">
      <alignment horizontal="center" vertical="center"/>
      <protection locked="0"/>
    </xf>
    <xf numFmtId="0" fontId="9" fillId="35" borderId="43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8" fillId="32" borderId="59" xfId="43" applyFont="1" applyFill="1" applyBorder="1" applyAlignment="1">
      <alignment horizontal="center" vertical="center"/>
      <protection/>
    </xf>
    <xf numFmtId="0" fontId="8" fillId="32" borderId="43" xfId="43" applyFont="1" applyFill="1" applyBorder="1" applyAlignment="1">
      <alignment vertical="center"/>
      <protection/>
    </xf>
    <xf numFmtId="0" fontId="9" fillId="4" borderId="45" xfId="43" applyFont="1" applyFill="1" applyBorder="1" applyAlignment="1" applyProtection="1">
      <alignment horizontal="center" vertical="center"/>
      <protection locked="0"/>
    </xf>
    <xf numFmtId="0" fontId="9" fillId="4" borderId="17" xfId="43" applyFont="1" applyFill="1" applyBorder="1" applyAlignment="1" applyProtection="1">
      <alignment horizontal="center" vertical="center"/>
      <protection locked="0"/>
    </xf>
    <xf numFmtId="206" fontId="9" fillId="0" borderId="20" xfId="43" applyNumberFormat="1" applyFont="1" applyFill="1" applyBorder="1" applyAlignment="1" applyProtection="1">
      <alignment horizontal="center" vertical="center"/>
      <protection locked="0"/>
    </xf>
    <xf numFmtId="206" fontId="9" fillId="0" borderId="18" xfId="43" applyNumberFormat="1" applyFont="1" applyFill="1" applyBorder="1" applyAlignment="1" applyProtection="1">
      <alignment horizontal="center" vertical="center"/>
      <protection locked="0"/>
    </xf>
    <xf numFmtId="0" fontId="13" fillId="34" borderId="47" xfId="0" applyFont="1" applyFill="1" applyBorder="1" applyAlignment="1">
      <alignment horizontal="center"/>
    </xf>
    <xf numFmtId="0" fontId="9" fillId="34" borderId="59" xfId="43" applyFont="1" applyFill="1" applyBorder="1" applyAlignment="1" applyProtection="1">
      <alignment horizontal="center" vertical="center"/>
      <protection locked="0"/>
    </xf>
    <xf numFmtId="0" fontId="7" fillId="37" borderId="13" xfId="43" applyFont="1" applyFill="1" applyBorder="1" applyAlignment="1">
      <alignment horizontal="center" vertical="center" wrapText="1"/>
      <protection/>
    </xf>
    <xf numFmtId="0" fontId="12" fillId="37" borderId="57" xfId="43" applyFont="1" applyFill="1" applyBorder="1" applyAlignment="1">
      <alignment horizontal="center" vertical="center"/>
      <protection/>
    </xf>
    <xf numFmtId="0" fontId="12" fillId="37" borderId="48" xfId="43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3" borderId="60" xfId="0" applyFont="1" applyFill="1" applyBorder="1" applyAlignment="1">
      <alignment horizontal="center"/>
    </xf>
    <xf numFmtId="0" fontId="6" fillId="37" borderId="29" xfId="43" applyFont="1" applyFill="1" applyBorder="1" applyAlignment="1">
      <alignment horizontal="center" vertical="center" wrapText="1"/>
      <protection/>
    </xf>
    <xf numFmtId="0" fontId="6" fillId="37" borderId="47" xfId="43" applyFont="1" applyFill="1" applyBorder="1" applyAlignment="1">
      <alignment horizontal="center" vertical="center" wrapText="1"/>
      <protection/>
    </xf>
    <xf numFmtId="0" fontId="6" fillId="37" borderId="28" xfId="43" applyFont="1" applyFill="1" applyBorder="1" applyAlignment="1">
      <alignment horizontal="center" vertical="center" wrapText="1"/>
      <protection/>
    </xf>
    <xf numFmtId="0" fontId="6" fillId="37" borderId="13" xfId="43" applyFont="1" applyFill="1" applyBorder="1" applyAlignment="1">
      <alignment horizontal="center" vertical="center" wrapText="1"/>
      <protection/>
    </xf>
    <xf numFmtId="0" fontId="6" fillId="37" borderId="57" xfId="43" applyFont="1" applyFill="1" applyBorder="1" applyAlignment="1">
      <alignment horizontal="center" vertical="center" wrapText="1"/>
      <protection/>
    </xf>
    <xf numFmtId="0" fontId="7" fillId="37" borderId="2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7" borderId="61" xfId="43" applyFont="1" applyFill="1" applyBorder="1" applyAlignment="1">
      <alignment horizontal="center" vertical="center" wrapText="1"/>
      <protection/>
    </xf>
    <xf numFmtId="0" fontId="7" fillId="37" borderId="62" xfId="43" applyFont="1" applyFill="1" applyBorder="1" applyAlignment="1">
      <alignment horizontal="center" vertical="center" wrapText="1"/>
      <protection/>
    </xf>
    <xf numFmtId="0" fontId="6" fillId="37" borderId="63" xfId="43" applyFont="1" applyFill="1" applyBorder="1" applyAlignment="1">
      <alignment horizontal="center" vertical="center" wrapText="1"/>
      <protection/>
    </xf>
    <xf numFmtId="0" fontId="6" fillId="37" borderId="64" xfId="43" applyFont="1" applyFill="1" applyBorder="1" applyAlignment="1">
      <alignment horizontal="center" vertical="center" wrapText="1"/>
      <protection/>
    </xf>
    <xf numFmtId="0" fontId="6" fillId="37" borderId="65" xfId="43" applyFont="1" applyFill="1" applyBorder="1" applyAlignment="1">
      <alignment horizontal="center" vertical="center" wrapText="1"/>
      <protection/>
    </xf>
    <xf numFmtId="0" fontId="7" fillId="37" borderId="27" xfId="43" applyFont="1" applyFill="1" applyBorder="1" applyAlignment="1">
      <alignment horizontal="center" vertical="center" wrapText="1"/>
      <protection/>
    </xf>
    <xf numFmtId="0" fontId="7" fillId="37" borderId="30" xfId="43" applyFont="1" applyFill="1" applyBorder="1" applyAlignment="1">
      <alignment horizontal="center" vertical="center" wrapText="1"/>
      <protection/>
    </xf>
    <xf numFmtId="0" fontId="7" fillId="37" borderId="57" xfId="43" applyFont="1" applyFill="1" applyBorder="1" applyAlignment="1">
      <alignment horizontal="center" vertical="center" wrapText="1"/>
      <protection/>
    </xf>
    <xf numFmtId="0" fontId="7" fillId="37" borderId="48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7" borderId="66" xfId="43" applyFont="1" applyFill="1" applyBorder="1" applyAlignment="1">
      <alignment horizontal="center" vertical="center" wrapText="1"/>
      <protection/>
    </xf>
    <xf numFmtId="0" fontId="7" fillId="37" borderId="67" xfId="43" applyFont="1" applyFill="1" applyBorder="1" applyAlignment="1">
      <alignment horizontal="center" vertical="center" wrapText="1"/>
      <protection/>
    </xf>
    <xf numFmtId="0" fontId="7" fillId="37" borderId="68" xfId="43" applyFont="1" applyFill="1" applyBorder="1" applyAlignment="1">
      <alignment horizontal="center" vertical="center" wrapText="1"/>
      <protection/>
    </xf>
    <xf numFmtId="0" fontId="12" fillId="37" borderId="15" xfId="43" applyFont="1" applyFill="1" applyBorder="1" applyAlignment="1">
      <alignment horizontal="center" vertical="center"/>
      <protection/>
    </xf>
    <xf numFmtId="0" fontId="6" fillId="32" borderId="29" xfId="43" applyFont="1" applyFill="1" applyBorder="1" applyAlignment="1">
      <alignment horizontal="center" vertical="center" wrapText="1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10" borderId="32" xfId="43" applyFont="1" applyFill="1" applyBorder="1" applyAlignment="1">
      <alignment horizontal="left" vertical="center"/>
      <protection/>
    </xf>
    <xf numFmtId="0" fontId="8" fillId="10" borderId="34" xfId="43" applyFont="1" applyFill="1" applyBorder="1" applyAlignment="1">
      <alignment horizontal="left" vertical="center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12" fillId="34" borderId="15" xfId="43" applyFont="1" applyFill="1" applyBorder="1" applyAlignment="1">
      <alignment horizontal="center" vertical="center"/>
      <protection/>
    </xf>
    <xf numFmtId="0" fontId="6" fillId="32" borderId="47" xfId="43" applyFont="1" applyFill="1" applyBorder="1" applyAlignment="1">
      <alignment horizontal="center" vertical="center" wrapText="1"/>
      <protection/>
    </xf>
    <xf numFmtId="0" fontId="8" fillId="10" borderId="32" xfId="43" applyFont="1" applyFill="1" applyBorder="1" applyAlignment="1">
      <alignment horizontal="left" vertical="center"/>
      <protection/>
    </xf>
    <xf numFmtId="0" fontId="8" fillId="10" borderId="33" xfId="43" applyFont="1" applyFill="1" applyBorder="1" applyAlignment="1">
      <alignment horizontal="left" vertical="center"/>
      <protection/>
    </xf>
    <xf numFmtId="0" fontId="8" fillId="32" borderId="57" xfId="43" applyFont="1" applyFill="1" applyBorder="1" applyAlignment="1">
      <alignment horizontal="center" vertical="center"/>
      <protection/>
    </xf>
    <xf numFmtId="0" fontId="8" fillId="32" borderId="48" xfId="43" applyFont="1" applyFill="1" applyBorder="1" applyAlignment="1">
      <alignment horizontal="center" vertical="center"/>
      <protection/>
    </xf>
    <xf numFmtId="0" fontId="8" fillId="10" borderId="33" xfId="43" applyFont="1" applyFill="1" applyBorder="1" applyAlignment="1">
      <alignment horizontal="left" vertical="center"/>
      <protection/>
    </xf>
    <xf numFmtId="0" fontId="6" fillId="32" borderId="27" xfId="43" applyFont="1" applyFill="1" applyBorder="1" applyAlignment="1">
      <alignment horizontal="center" vertical="center" wrapText="1"/>
      <protection/>
    </xf>
    <xf numFmtId="0" fontId="6" fillId="32" borderId="57" xfId="43" applyFont="1" applyFill="1" applyBorder="1" applyAlignment="1">
      <alignment horizontal="center" vertical="center" wrapText="1"/>
      <protection/>
    </xf>
    <xf numFmtId="0" fontId="8" fillId="10" borderId="35" xfId="43" applyFont="1" applyFill="1" applyBorder="1" applyAlignment="1">
      <alignment horizontal="left" vertical="center"/>
      <protection/>
    </xf>
    <xf numFmtId="0" fontId="8" fillId="10" borderId="24" xfId="43" applyFont="1" applyFill="1" applyBorder="1" applyAlignment="1">
      <alignment horizontal="left" vertical="center"/>
      <protection/>
    </xf>
    <xf numFmtId="0" fontId="14" fillId="0" borderId="57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206" fontId="17" fillId="0" borderId="29" xfId="0" applyNumberFormat="1" applyFont="1" applyBorder="1" applyAlignment="1">
      <alignment horizontal="center" vertical="center" wrapText="1"/>
    </xf>
    <xf numFmtId="206" fontId="17" fillId="0" borderId="28" xfId="0" applyNumberFormat="1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4" fillId="0" borderId="29" xfId="0" applyFont="1" applyBorder="1" applyAlignment="1">
      <alignment horizontal="center" textRotation="90" wrapText="1"/>
    </xf>
    <xf numFmtId="0" fontId="14" fillId="0" borderId="47" xfId="0" applyFont="1" applyBorder="1" applyAlignment="1">
      <alignment horizontal="center" textRotation="90" wrapText="1"/>
    </xf>
    <xf numFmtId="0" fontId="14" fillId="0" borderId="28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vertical="top" wrapText="1"/>
    </xf>
    <xf numFmtId="0" fontId="14" fillId="0" borderId="6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3%20&#1082;&#1074;.%202019%20&#1088;\&#1058;&#1041;%20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86;&#1088;&#1072;\Desktop\&#1058;&#1080;&#1087;&#1072;_%20&#1057;&#1045;&#1056;&#1042;&#1045;&#1056;\4%20&#1082;&#1074;.%202019%20&#1088;\&#1058;&#1041;%2007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1%20&#1082;&#1074;.%202020%20&#1088;\&#1058;&#1041;%20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1">
          <cell r="C11">
            <v>61</v>
          </cell>
          <cell r="D11">
            <v>18</v>
          </cell>
          <cell r="E11">
            <v>7</v>
          </cell>
          <cell r="G11">
            <v>61</v>
          </cell>
          <cell r="H11">
            <v>13</v>
          </cell>
          <cell r="I11">
            <v>3</v>
          </cell>
          <cell r="N11">
            <v>20</v>
          </cell>
        </row>
        <row r="12">
          <cell r="C12">
            <v>82</v>
          </cell>
          <cell r="D12">
            <v>16</v>
          </cell>
          <cell r="E12">
            <v>23</v>
          </cell>
          <cell r="G12">
            <v>143</v>
          </cell>
          <cell r="H12">
            <v>15</v>
          </cell>
          <cell r="I12">
            <v>16</v>
          </cell>
          <cell r="N12">
            <v>16</v>
          </cell>
        </row>
        <row r="18">
          <cell r="C18">
            <v>165</v>
          </cell>
          <cell r="D18">
            <v>42</v>
          </cell>
          <cell r="E18">
            <v>20</v>
          </cell>
          <cell r="G18">
            <v>148</v>
          </cell>
          <cell r="H18">
            <v>13</v>
          </cell>
          <cell r="I18">
            <v>12</v>
          </cell>
          <cell r="N18">
            <v>19</v>
          </cell>
        </row>
        <row r="19">
          <cell r="C19">
            <v>66</v>
          </cell>
          <cell r="D19">
            <v>19</v>
          </cell>
          <cell r="E19">
            <v>15</v>
          </cell>
          <cell r="G19">
            <v>82</v>
          </cell>
          <cell r="H19">
            <v>7</v>
          </cell>
          <cell r="I19">
            <v>9</v>
          </cell>
          <cell r="N19">
            <v>4</v>
          </cell>
        </row>
        <row r="20">
          <cell r="C20">
            <v>189</v>
          </cell>
          <cell r="D20">
            <v>49</v>
          </cell>
          <cell r="G20">
            <v>346</v>
          </cell>
          <cell r="H20">
            <v>74</v>
          </cell>
          <cell r="N20">
            <v>88</v>
          </cell>
        </row>
        <row r="25">
          <cell r="C25">
            <v>83</v>
          </cell>
          <cell r="D25">
            <v>35</v>
          </cell>
          <cell r="E25">
            <v>16</v>
          </cell>
          <cell r="G25">
            <v>117</v>
          </cell>
          <cell r="H25">
            <v>24</v>
          </cell>
          <cell r="I25">
            <v>11</v>
          </cell>
          <cell r="N25">
            <v>22</v>
          </cell>
        </row>
        <row r="49">
          <cell r="D49">
            <v>10</v>
          </cell>
          <cell r="E49">
            <v>3</v>
          </cell>
          <cell r="H49">
            <v>2</v>
          </cell>
          <cell r="I49">
            <v>5</v>
          </cell>
          <cell r="N49">
            <v>5</v>
          </cell>
        </row>
        <row r="50">
          <cell r="D50">
            <v>11</v>
          </cell>
          <cell r="E50">
            <v>21</v>
          </cell>
          <cell r="H50">
            <v>7</v>
          </cell>
          <cell r="I50">
            <v>8</v>
          </cell>
          <cell r="N50">
            <v>9</v>
          </cell>
        </row>
        <row r="56">
          <cell r="C56">
            <v>66</v>
          </cell>
          <cell r="D56">
            <v>26</v>
          </cell>
          <cell r="E56">
            <v>7</v>
          </cell>
          <cell r="G56">
            <v>78</v>
          </cell>
          <cell r="H56">
            <v>11</v>
          </cell>
          <cell r="I56">
            <v>6</v>
          </cell>
          <cell r="N56">
            <v>24</v>
          </cell>
        </row>
        <row r="57">
          <cell r="D57">
            <v>6</v>
          </cell>
          <cell r="E57">
            <v>10</v>
          </cell>
          <cell r="H57">
            <v>7</v>
          </cell>
          <cell r="I57">
            <v>3</v>
          </cell>
          <cell r="N57">
            <v>4</v>
          </cell>
        </row>
        <row r="58">
          <cell r="D58">
            <v>22</v>
          </cell>
          <cell r="E58">
            <v>30</v>
          </cell>
          <cell r="H58">
            <v>42</v>
          </cell>
          <cell r="I58">
            <v>10</v>
          </cell>
          <cell r="N58">
            <v>47</v>
          </cell>
        </row>
        <row r="63">
          <cell r="C63">
            <v>39</v>
          </cell>
          <cell r="D63">
            <v>15</v>
          </cell>
          <cell r="E63">
            <v>15</v>
          </cell>
          <cell r="G63">
            <v>75</v>
          </cell>
          <cell r="H63">
            <v>14</v>
          </cell>
          <cell r="I63">
            <v>5</v>
          </cell>
          <cell r="N63">
            <v>21</v>
          </cell>
        </row>
        <row r="87">
          <cell r="D87">
            <v>9</v>
          </cell>
          <cell r="E87">
            <v>8</v>
          </cell>
          <cell r="H87">
            <v>17</v>
          </cell>
          <cell r="I87">
            <v>2</v>
          </cell>
          <cell r="N87">
            <v>10</v>
          </cell>
        </row>
        <row r="88">
          <cell r="D88">
            <v>12</v>
          </cell>
          <cell r="E88">
            <v>22</v>
          </cell>
          <cell r="H88">
            <v>6</v>
          </cell>
          <cell r="I88">
            <v>7</v>
          </cell>
          <cell r="N88">
            <v>9</v>
          </cell>
        </row>
        <row r="94">
          <cell r="D94">
            <v>26</v>
          </cell>
          <cell r="E94">
            <v>6</v>
          </cell>
          <cell r="H94">
            <v>24</v>
          </cell>
          <cell r="I94">
            <v>11</v>
          </cell>
          <cell r="N94">
            <v>19</v>
          </cell>
        </row>
        <row r="95">
          <cell r="D95">
            <v>6</v>
          </cell>
          <cell r="E95">
            <v>6</v>
          </cell>
          <cell r="H95">
            <v>10</v>
          </cell>
          <cell r="I95">
            <v>6</v>
          </cell>
          <cell r="N95">
            <v>6</v>
          </cell>
        </row>
        <row r="96">
          <cell r="D96">
            <v>36</v>
          </cell>
          <cell r="E96">
            <v>15</v>
          </cell>
          <cell r="H96">
            <v>68</v>
          </cell>
          <cell r="I96">
            <v>26</v>
          </cell>
          <cell r="N96">
            <v>64</v>
          </cell>
        </row>
        <row r="101">
          <cell r="D101">
            <v>11</v>
          </cell>
          <cell r="E101">
            <v>11</v>
          </cell>
          <cell r="H101">
            <v>19</v>
          </cell>
          <cell r="I101">
            <v>3</v>
          </cell>
          <cell r="N101">
            <v>26</v>
          </cell>
        </row>
        <row r="102">
          <cell r="D102">
            <v>15</v>
          </cell>
          <cell r="E102">
            <v>8</v>
          </cell>
          <cell r="H102">
            <v>17</v>
          </cell>
          <cell r="I102">
            <v>3</v>
          </cell>
          <cell r="N102">
            <v>13</v>
          </cell>
        </row>
        <row r="125">
          <cell r="D125">
            <v>8</v>
          </cell>
          <cell r="E125">
            <v>4</v>
          </cell>
          <cell r="H125">
            <v>7</v>
          </cell>
          <cell r="I125">
            <v>2</v>
          </cell>
          <cell r="N125">
            <v>5</v>
          </cell>
        </row>
        <row r="126">
          <cell r="D126">
            <v>15</v>
          </cell>
          <cell r="E126">
            <v>40</v>
          </cell>
          <cell r="H126">
            <v>10</v>
          </cell>
          <cell r="I126">
            <v>11</v>
          </cell>
          <cell r="N126">
            <v>4</v>
          </cell>
        </row>
        <row r="132">
          <cell r="D132">
            <v>29</v>
          </cell>
          <cell r="E132">
            <v>6</v>
          </cell>
          <cell r="H132">
            <v>22</v>
          </cell>
          <cell r="I132">
            <v>9</v>
          </cell>
          <cell r="N132">
            <v>21</v>
          </cell>
        </row>
        <row r="133">
          <cell r="D133">
            <v>13</v>
          </cell>
          <cell r="E133">
            <v>7</v>
          </cell>
          <cell r="H133">
            <v>11</v>
          </cell>
          <cell r="I133">
            <v>3</v>
          </cell>
          <cell r="N133">
            <v>3</v>
          </cell>
        </row>
        <row r="134">
          <cell r="D134">
            <v>32</v>
          </cell>
          <cell r="E134">
            <v>25</v>
          </cell>
          <cell r="H134">
            <v>49</v>
          </cell>
          <cell r="I134">
            <v>26</v>
          </cell>
          <cell r="N134">
            <v>54</v>
          </cell>
        </row>
        <row r="139">
          <cell r="D139">
            <v>17</v>
          </cell>
          <cell r="E139">
            <v>13</v>
          </cell>
          <cell r="H139">
            <v>16</v>
          </cell>
          <cell r="I139">
            <v>9</v>
          </cell>
          <cell r="N139">
            <v>15</v>
          </cell>
        </row>
        <row r="140">
          <cell r="D140">
            <v>10</v>
          </cell>
          <cell r="E140">
            <v>7</v>
          </cell>
          <cell r="H140">
            <v>14</v>
          </cell>
          <cell r="I140">
            <v>6</v>
          </cell>
          <cell r="N140">
            <v>11</v>
          </cell>
        </row>
        <row r="163">
          <cell r="D163">
            <v>28</v>
          </cell>
          <cell r="E163">
            <v>10</v>
          </cell>
          <cell r="H163">
            <v>15</v>
          </cell>
          <cell r="I163">
            <v>8</v>
          </cell>
          <cell r="N163">
            <v>25</v>
          </cell>
        </row>
        <row r="164">
          <cell r="D164">
            <v>27</v>
          </cell>
          <cell r="E164">
            <v>44</v>
          </cell>
          <cell r="H164">
            <v>22</v>
          </cell>
          <cell r="I164">
            <v>24</v>
          </cell>
          <cell r="N164">
            <v>25</v>
          </cell>
        </row>
        <row r="170">
          <cell r="D170">
            <v>68</v>
          </cell>
          <cell r="E170">
            <v>27</v>
          </cell>
          <cell r="H170">
            <v>24</v>
          </cell>
          <cell r="I170">
            <v>18</v>
          </cell>
          <cell r="N170">
            <v>43</v>
          </cell>
        </row>
        <row r="171">
          <cell r="D171">
            <v>31</v>
          </cell>
          <cell r="E171">
            <v>31</v>
          </cell>
          <cell r="H171">
            <v>24</v>
          </cell>
          <cell r="I171">
            <v>18</v>
          </cell>
          <cell r="N171">
            <v>14</v>
          </cell>
        </row>
        <row r="172">
          <cell r="D172">
            <v>71</v>
          </cell>
          <cell r="E172">
            <v>59</v>
          </cell>
          <cell r="H172">
            <v>116</v>
          </cell>
          <cell r="I172">
            <v>29</v>
          </cell>
          <cell r="N172">
            <v>135</v>
          </cell>
        </row>
        <row r="177">
          <cell r="D177">
            <v>50</v>
          </cell>
          <cell r="E177">
            <v>31</v>
          </cell>
          <cell r="H177">
            <v>38</v>
          </cell>
          <cell r="I177">
            <v>16</v>
          </cell>
          <cell r="N177">
            <v>43</v>
          </cell>
        </row>
        <row r="178">
          <cell r="D178">
            <v>47</v>
          </cell>
          <cell r="E178">
            <v>26</v>
          </cell>
          <cell r="H178">
            <v>44</v>
          </cell>
          <cell r="I178">
            <v>12</v>
          </cell>
          <cell r="N178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9">
          <cell r="C49">
            <v>42</v>
          </cell>
          <cell r="G49">
            <v>36</v>
          </cell>
        </row>
        <row r="50">
          <cell r="C50">
            <v>43</v>
          </cell>
          <cell r="G50">
            <v>42</v>
          </cell>
        </row>
        <row r="57">
          <cell r="C57">
            <v>48</v>
          </cell>
          <cell r="G57">
            <v>29</v>
          </cell>
        </row>
        <row r="58">
          <cell r="C58">
            <v>116</v>
          </cell>
          <cell r="G58">
            <v>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  <sheetName val="Лист1"/>
    </sheetNames>
    <sheetDataSet>
      <sheetData sheetId="0">
        <row r="87">
          <cell r="C87">
            <v>45</v>
          </cell>
          <cell r="G87">
            <v>46</v>
          </cell>
        </row>
        <row r="88">
          <cell r="C88">
            <v>66</v>
          </cell>
          <cell r="G88">
            <v>39</v>
          </cell>
        </row>
        <row r="94">
          <cell r="C94">
            <v>67</v>
          </cell>
          <cell r="G94">
            <v>93</v>
          </cell>
        </row>
        <row r="95">
          <cell r="C95">
            <v>52</v>
          </cell>
          <cell r="G95">
            <v>64</v>
          </cell>
        </row>
        <row r="96">
          <cell r="C96">
            <v>111</v>
          </cell>
          <cell r="G96">
            <v>237</v>
          </cell>
        </row>
        <row r="101">
          <cell r="C101">
            <v>49</v>
          </cell>
          <cell r="G101">
            <v>84</v>
          </cell>
        </row>
        <row r="102">
          <cell r="C102">
            <v>51</v>
          </cell>
          <cell r="G102">
            <v>46</v>
          </cell>
        </row>
        <row r="125">
          <cell r="C125">
            <v>51</v>
          </cell>
          <cell r="G125">
            <v>37</v>
          </cell>
        </row>
        <row r="126">
          <cell r="C126">
            <v>58</v>
          </cell>
          <cell r="G126">
            <v>42</v>
          </cell>
        </row>
        <row r="132">
          <cell r="C132">
            <v>62</v>
          </cell>
          <cell r="G132">
            <v>100</v>
          </cell>
        </row>
        <row r="133">
          <cell r="C133">
            <v>41</v>
          </cell>
          <cell r="G133">
            <v>46</v>
          </cell>
        </row>
        <row r="134">
          <cell r="C134">
            <v>106</v>
          </cell>
          <cell r="G134">
            <v>184</v>
          </cell>
        </row>
        <row r="139">
          <cell r="C139">
            <v>56</v>
          </cell>
          <cell r="G139">
            <v>70</v>
          </cell>
        </row>
        <row r="140">
          <cell r="C140">
            <v>41</v>
          </cell>
          <cell r="G140">
            <v>44</v>
          </cell>
        </row>
        <row r="163">
          <cell r="C163">
            <v>103</v>
          </cell>
          <cell r="G163">
            <v>97</v>
          </cell>
        </row>
        <row r="164">
          <cell r="C164">
            <v>125</v>
          </cell>
          <cell r="G164">
            <v>185</v>
          </cell>
        </row>
        <row r="170">
          <cell r="C170">
            <v>231</v>
          </cell>
          <cell r="G170">
            <v>226</v>
          </cell>
        </row>
        <row r="171">
          <cell r="C171">
            <v>166</v>
          </cell>
          <cell r="G171">
            <v>175</v>
          </cell>
        </row>
        <row r="172">
          <cell r="C172">
            <v>305</v>
          </cell>
          <cell r="G172">
            <v>538</v>
          </cell>
        </row>
        <row r="177">
          <cell r="C177">
            <v>122</v>
          </cell>
          <cell r="G177">
            <v>191</v>
          </cell>
        </row>
        <row r="178">
          <cell r="C178">
            <v>137</v>
          </cell>
          <cell r="G178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8">
      <selection activeCell="H67" sqref="H67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421875" style="0" customWidth="1"/>
  </cols>
  <sheetData>
    <row r="1" spans="1:11" ht="66.75" customHeight="1">
      <c r="A1" s="183" t="s">
        <v>16</v>
      </c>
      <c r="B1" s="183"/>
      <c r="C1" s="183"/>
      <c r="D1" s="183"/>
      <c r="E1" s="183"/>
      <c r="F1" s="183"/>
      <c r="G1" s="1"/>
      <c r="H1" s="1"/>
      <c r="I1" s="1"/>
      <c r="J1" s="1"/>
      <c r="K1" s="1"/>
    </row>
    <row r="3" spans="1:6" ht="31.5" customHeight="1">
      <c r="A3" s="175" t="s">
        <v>21</v>
      </c>
      <c r="B3" s="175"/>
      <c r="C3" s="175"/>
      <c r="D3" s="175"/>
      <c r="E3" s="175"/>
      <c r="F3" s="175"/>
    </row>
    <row r="4" spans="1:2" ht="15.75" thickBot="1">
      <c r="A4" s="176" t="s">
        <v>44</v>
      </c>
      <c r="B4" s="176"/>
    </row>
    <row r="5" spans="1:7" ht="33" customHeight="1" thickBot="1">
      <c r="A5" s="177" t="s">
        <v>0</v>
      </c>
      <c r="B5" s="177" t="s">
        <v>1</v>
      </c>
      <c r="C5" s="180" t="s">
        <v>18</v>
      </c>
      <c r="D5" s="180"/>
      <c r="E5" s="180"/>
      <c r="F5" s="172" t="s">
        <v>19</v>
      </c>
      <c r="G5" s="71"/>
    </row>
    <row r="6" spans="1:7" ht="42.75" customHeight="1" thickBot="1">
      <c r="A6" s="178"/>
      <c r="B6" s="178"/>
      <c r="C6" s="72" t="s">
        <v>10</v>
      </c>
      <c r="D6" s="72" t="s">
        <v>11</v>
      </c>
      <c r="E6" s="72" t="s">
        <v>6</v>
      </c>
      <c r="F6" s="172"/>
      <c r="G6" s="72" t="s">
        <v>15</v>
      </c>
    </row>
    <row r="7" spans="1:11" ht="13.5" thickBot="1">
      <c r="A7" s="178"/>
      <c r="B7" s="179"/>
      <c r="C7" s="142" t="s">
        <v>7</v>
      </c>
      <c r="D7" s="142" t="s">
        <v>7</v>
      </c>
      <c r="E7" s="142" t="s">
        <v>7</v>
      </c>
      <c r="F7" s="142" t="s">
        <v>7</v>
      </c>
      <c r="G7" s="72" t="s">
        <v>20</v>
      </c>
      <c r="I7" s="9"/>
      <c r="J7" s="9"/>
      <c r="K7" s="9"/>
    </row>
    <row r="8" spans="1:11" ht="15.75">
      <c r="A8" s="103">
        <v>1</v>
      </c>
      <c r="B8" s="143" t="s">
        <v>37</v>
      </c>
      <c r="C8" s="104">
        <f>'[1]Табл 1000'!$C$11+'[1]Табл 1000'!$G$11</f>
        <v>122</v>
      </c>
      <c r="D8" s="104">
        <f>'[1]Табл 1000'!$D$11+'[1]Табл 1000'!$H$11</f>
        <v>31</v>
      </c>
      <c r="E8" s="104">
        <f>'[1]Табл 1000'!$E$11+'[1]Табл 1000'!$I$11</f>
        <v>10</v>
      </c>
      <c r="F8" s="104">
        <f>'[1]Табл 1000'!$N$11</f>
        <v>20</v>
      </c>
      <c r="G8" s="101">
        <f aca="true" t="shared" si="0" ref="G8:G13">C8+D8+E8+F8</f>
        <v>183</v>
      </c>
      <c r="I8" s="9"/>
      <c r="J8" s="9"/>
      <c r="K8" s="9"/>
    </row>
    <row r="9" spans="1:11" ht="15.75">
      <c r="A9" s="103">
        <v>2</v>
      </c>
      <c r="B9" s="143" t="s">
        <v>42</v>
      </c>
      <c r="C9" s="104">
        <f>'[1]Табл 1000'!$C$12+'[1]Табл 1000'!$G$12</f>
        <v>225</v>
      </c>
      <c r="D9" s="104">
        <f>'[1]Табл 1000'!$D$12+'[1]Табл 1000'!$H$12</f>
        <v>31</v>
      </c>
      <c r="E9" s="104">
        <f>'[1]Табл 1000'!$E$12+'[1]Табл 1000'!$I$12</f>
        <v>39</v>
      </c>
      <c r="F9" s="104">
        <f>'[1]Табл 1000'!$N$12</f>
        <v>16</v>
      </c>
      <c r="G9" s="101">
        <f t="shared" si="0"/>
        <v>311</v>
      </c>
      <c r="I9" s="9"/>
      <c r="J9" s="9"/>
      <c r="K9" s="9"/>
    </row>
    <row r="10" spans="1:7" ht="15.75">
      <c r="A10" s="103">
        <v>3</v>
      </c>
      <c r="B10" s="143" t="s">
        <v>3</v>
      </c>
      <c r="C10" s="104">
        <f>'[1]Табл 1000'!$C$19+'[1]Табл 1000'!$G$19</f>
        <v>148</v>
      </c>
      <c r="D10" s="104">
        <f>'[1]Табл 1000'!$D$19+'[1]Табл 1000'!$H$19</f>
        <v>26</v>
      </c>
      <c r="E10" s="104">
        <f>'[1]Табл 1000'!$E$19+'[1]Табл 1000'!$I$19</f>
        <v>24</v>
      </c>
      <c r="F10" s="104">
        <f>'[1]Табл 1000'!$N$19</f>
        <v>4</v>
      </c>
      <c r="G10" s="101">
        <f t="shared" si="0"/>
        <v>202</v>
      </c>
    </row>
    <row r="11" spans="1:7" ht="15.75">
      <c r="A11" s="103">
        <v>4</v>
      </c>
      <c r="B11" s="143" t="s">
        <v>4</v>
      </c>
      <c r="C11" s="104">
        <f>'[1]Табл 1000'!$C$25+'[1]Табл 1000'!$G$25</f>
        <v>200</v>
      </c>
      <c r="D11" s="104">
        <f>'[1]Табл 1000'!$D$25+'[1]Табл 1000'!$H$25</f>
        <v>59</v>
      </c>
      <c r="E11" s="104">
        <f>'[1]Табл 1000'!$E$25+'[1]Табл 1000'!$I$25</f>
        <v>27</v>
      </c>
      <c r="F11" s="104">
        <f>'[1]Табл 1000'!$N$25</f>
        <v>22</v>
      </c>
      <c r="G11" s="101">
        <f t="shared" si="0"/>
        <v>308</v>
      </c>
    </row>
    <row r="12" spans="1:7" ht="15.75">
      <c r="A12" s="103">
        <v>5</v>
      </c>
      <c r="B12" s="143" t="s">
        <v>38</v>
      </c>
      <c r="C12" s="104">
        <f>'[1]Табл 1000'!$C$18+'[1]Табл 1000'!$G$18</f>
        <v>313</v>
      </c>
      <c r="D12" s="104">
        <f>'[1]Табл 1000'!$D$18+'[1]Табл 1000'!$H$18</f>
        <v>55</v>
      </c>
      <c r="E12" s="104">
        <f>'[1]Табл 1000'!$E$18+'[1]Табл 1000'!$I$18</f>
        <v>32</v>
      </c>
      <c r="F12" s="104">
        <f>'[1]Табл 1000'!$N$18</f>
        <v>19</v>
      </c>
      <c r="G12" s="101">
        <f t="shared" si="0"/>
        <v>419</v>
      </c>
    </row>
    <row r="13" spans="1:7" ht="15.75">
      <c r="A13" s="103">
        <v>6</v>
      </c>
      <c r="B13" s="143" t="s">
        <v>41</v>
      </c>
      <c r="C13" s="104">
        <f>'[1]Табл 1000'!$C$20+'[1]Табл 1000'!$G$20</f>
        <v>535</v>
      </c>
      <c r="D13" s="104">
        <f>'[1]Табл 1000'!$D$20+'[1]Табл 1000'!$H$20</f>
        <v>123</v>
      </c>
      <c r="E13" s="104">
        <f>'[1]Табл 1000'!$N$20</f>
        <v>88</v>
      </c>
      <c r="F13" s="104">
        <f>'[1]Табл 1000'!$N$20</f>
        <v>88</v>
      </c>
      <c r="G13" s="144">
        <f t="shared" si="0"/>
        <v>834</v>
      </c>
    </row>
    <row r="14" spans="1:7" ht="16.5" thickBot="1">
      <c r="A14" s="173" t="s">
        <v>2</v>
      </c>
      <c r="B14" s="174"/>
      <c r="C14" s="119">
        <f>SUM(C8:C13)</f>
        <v>1543</v>
      </c>
      <c r="D14" s="120">
        <f>SUM(D8:D13)</f>
        <v>325</v>
      </c>
      <c r="E14" s="121">
        <f>SUM(E8:E13)</f>
        <v>220</v>
      </c>
      <c r="F14" s="121">
        <f>SUM(F8:F13)</f>
        <v>169</v>
      </c>
      <c r="G14" s="121">
        <f>SUM(G8:G13)</f>
        <v>2257</v>
      </c>
    </row>
    <row r="16" spans="3:7" ht="16.5" hidden="1" thickBot="1">
      <c r="C16" s="53"/>
      <c r="D16" s="53"/>
      <c r="E16" s="53"/>
      <c r="F16" s="53"/>
      <c r="G16" s="13">
        <f>C14+D14+E14+F14</f>
        <v>2257</v>
      </c>
    </row>
    <row r="18" spans="1:6" ht="31.5" customHeight="1">
      <c r="A18" s="175" t="s">
        <v>21</v>
      </c>
      <c r="B18" s="175"/>
      <c r="C18" s="175"/>
      <c r="D18" s="175"/>
      <c r="E18" s="175"/>
      <c r="F18" s="175"/>
    </row>
    <row r="19" spans="1:2" ht="15.75" thickBot="1">
      <c r="A19" s="176" t="s">
        <v>45</v>
      </c>
      <c r="B19" s="176"/>
    </row>
    <row r="20" spans="1:7" ht="21.75" customHeight="1" thickBot="1">
      <c r="A20" s="177" t="s">
        <v>0</v>
      </c>
      <c r="B20" s="177" t="s">
        <v>1</v>
      </c>
      <c r="C20" s="180" t="s">
        <v>18</v>
      </c>
      <c r="D20" s="180"/>
      <c r="E20" s="180"/>
      <c r="F20" s="172" t="s">
        <v>19</v>
      </c>
      <c r="G20" s="71"/>
    </row>
    <row r="21" spans="1:7" ht="36.75" customHeight="1" thickBot="1">
      <c r="A21" s="178"/>
      <c r="B21" s="178"/>
      <c r="C21" s="72" t="s">
        <v>10</v>
      </c>
      <c r="D21" s="72" t="s">
        <v>11</v>
      </c>
      <c r="E21" s="72" t="s">
        <v>6</v>
      </c>
      <c r="F21" s="172"/>
      <c r="G21" s="72" t="s">
        <v>15</v>
      </c>
    </row>
    <row r="22" spans="1:7" ht="13.5" thickBot="1">
      <c r="A22" s="178"/>
      <c r="B22" s="179"/>
      <c r="C22" s="97" t="s">
        <v>7</v>
      </c>
      <c r="D22" s="98" t="s">
        <v>7</v>
      </c>
      <c r="E22" s="98" t="s">
        <v>7</v>
      </c>
      <c r="F22" s="99" t="s">
        <v>7</v>
      </c>
      <c r="G22" s="44" t="s">
        <v>20</v>
      </c>
    </row>
    <row r="23" spans="1:7" ht="15.75">
      <c r="A23" s="103">
        <v>1</v>
      </c>
      <c r="B23" s="143" t="s">
        <v>37</v>
      </c>
      <c r="C23" s="104">
        <f>'[2]Табл 1000'!$C$49+'[2]Табл 1000'!$G$49</f>
        <v>78</v>
      </c>
      <c r="D23" s="104">
        <f>'[1]Табл 1000'!$D$49+'[1]Табл 1000'!$H$49</f>
        <v>12</v>
      </c>
      <c r="E23" s="104">
        <f>'[1]Табл 1000'!$E$49+'[1]Табл 1000'!$I$49</f>
        <v>8</v>
      </c>
      <c r="F23" s="104">
        <f>'[1]Табл 1000'!$N$49</f>
        <v>5</v>
      </c>
      <c r="G23" s="101">
        <f aca="true" t="shared" si="1" ref="G23:G28">C23+D23+E23+F23</f>
        <v>103</v>
      </c>
    </row>
    <row r="24" spans="1:7" ht="15.75">
      <c r="A24" s="96">
        <v>2</v>
      </c>
      <c r="B24" s="100" t="s">
        <v>42</v>
      </c>
      <c r="C24" s="104">
        <f>'[2]Табл 1000'!$C$50+'[2]Табл 1000'!$G$50</f>
        <v>85</v>
      </c>
      <c r="D24" s="104">
        <f>'[1]Табл 1000'!$D$50+'[1]Табл 1000'!$H$50</f>
        <v>18</v>
      </c>
      <c r="E24" s="104">
        <f>'[1]Табл 1000'!$E$50+'[1]Табл 1000'!$I$50</f>
        <v>29</v>
      </c>
      <c r="F24" s="104">
        <f>'[1]Табл 1000'!$N$50</f>
        <v>9</v>
      </c>
      <c r="G24" s="101">
        <f t="shared" si="1"/>
        <v>141</v>
      </c>
    </row>
    <row r="25" spans="1:7" ht="15.75">
      <c r="A25" s="45">
        <v>3</v>
      </c>
      <c r="B25" s="100" t="s">
        <v>3</v>
      </c>
      <c r="C25" s="104">
        <f>'[2]Табл 1000'!$C$57+'[2]Табл 1000'!$G$57</f>
        <v>77</v>
      </c>
      <c r="D25" s="104">
        <f>'[1]Табл 1000'!$D$57+'[1]Табл 1000'!$H$57</f>
        <v>13</v>
      </c>
      <c r="E25" s="104">
        <f>'[1]Табл 1000'!$E$57+'[1]Табл 1000'!$I$57</f>
        <v>13</v>
      </c>
      <c r="F25" s="104">
        <f>'[1]Табл 1000'!$N$57</f>
        <v>4</v>
      </c>
      <c r="G25" s="101">
        <f t="shared" si="1"/>
        <v>107</v>
      </c>
    </row>
    <row r="26" spans="1:7" ht="15.75">
      <c r="A26" s="45">
        <v>4</v>
      </c>
      <c r="B26" s="100" t="s">
        <v>4</v>
      </c>
      <c r="C26" s="104">
        <f>'[1]Табл 1000'!$C$63+'[1]Табл 1000'!$G$63</f>
        <v>114</v>
      </c>
      <c r="D26" s="104">
        <f>'[1]Табл 1000'!$D$63+'[1]Табл 1000'!$H$63</f>
        <v>29</v>
      </c>
      <c r="E26" s="104">
        <f>'[1]Табл 1000'!$E$63+'[1]Табл 1000'!$I$63</f>
        <v>20</v>
      </c>
      <c r="F26" s="104">
        <f>'[1]Табл 1000'!$N$63</f>
        <v>21</v>
      </c>
      <c r="G26" s="101">
        <f t="shared" si="1"/>
        <v>184</v>
      </c>
    </row>
    <row r="27" spans="1:7" ht="15.75">
      <c r="A27" s="122">
        <v>5</v>
      </c>
      <c r="B27" s="145" t="s">
        <v>38</v>
      </c>
      <c r="C27" s="104">
        <f>'[1]Табл 1000'!$C$56+'[1]Табл 1000'!$G$56</f>
        <v>144</v>
      </c>
      <c r="D27" s="104">
        <f>'[1]Табл 1000'!$D$56+'[1]Табл 1000'!$H$56</f>
        <v>37</v>
      </c>
      <c r="E27" s="104">
        <f>'[1]Табл 1000'!$E$56+'[1]Табл 1000'!$I$56</f>
        <v>13</v>
      </c>
      <c r="F27" s="104">
        <f>'[1]Табл 1000'!$N$56</f>
        <v>24</v>
      </c>
      <c r="G27" s="144">
        <f t="shared" si="1"/>
        <v>218</v>
      </c>
    </row>
    <row r="28" spans="1:7" ht="15.75">
      <c r="A28" s="122">
        <v>6</v>
      </c>
      <c r="B28" s="145" t="s">
        <v>41</v>
      </c>
      <c r="C28" s="104">
        <f>'[2]Табл 1000'!$C$58+'[2]Табл 1000'!$G$58</f>
        <v>308</v>
      </c>
      <c r="D28" s="104">
        <f>'[1]Табл 1000'!$D$58+'[1]Табл 1000'!$H$58</f>
        <v>64</v>
      </c>
      <c r="E28" s="104">
        <f>'[1]Табл 1000'!$E$58+'[1]Табл 1000'!$I$58</f>
        <v>40</v>
      </c>
      <c r="F28" s="104">
        <f>'[1]Табл 1000'!$N$58</f>
        <v>47</v>
      </c>
      <c r="G28" s="144">
        <f t="shared" si="1"/>
        <v>459</v>
      </c>
    </row>
    <row r="29" spans="1:7" ht="16.5" thickBot="1">
      <c r="A29" s="173" t="s">
        <v>2</v>
      </c>
      <c r="B29" s="174"/>
      <c r="C29" s="119">
        <f>SUM(C23:C28)</f>
        <v>806</v>
      </c>
      <c r="D29" s="120">
        <f>SUM(D23:D28)</f>
        <v>173</v>
      </c>
      <c r="E29" s="121">
        <f>SUM(E23:E28)</f>
        <v>123</v>
      </c>
      <c r="F29" s="121">
        <f>SUM(F23:F28)</f>
        <v>110</v>
      </c>
      <c r="G29" s="121">
        <f>SUM(G23:G28)</f>
        <v>1212</v>
      </c>
    </row>
    <row r="31" spans="3:7" ht="16.5" hidden="1" thickBot="1">
      <c r="C31" s="53"/>
      <c r="D31" s="53"/>
      <c r="E31" s="53"/>
      <c r="F31" s="53"/>
      <c r="G31" s="13">
        <f>C29+D29+E29+F29</f>
        <v>1212</v>
      </c>
    </row>
    <row r="33" spans="1:6" ht="31.5" customHeight="1">
      <c r="A33" s="175" t="s">
        <v>21</v>
      </c>
      <c r="B33" s="175"/>
      <c r="C33" s="175"/>
      <c r="D33" s="175"/>
      <c r="E33" s="175"/>
      <c r="F33" s="175"/>
    </row>
    <row r="34" spans="1:2" ht="15.75" thickBot="1">
      <c r="A34" s="176" t="s">
        <v>46</v>
      </c>
      <c r="B34" s="176"/>
    </row>
    <row r="35" spans="1:7" ht="33.75" customHeight="1" thickBot="1">
      <c r="A35" s="177" t="s">
        <v>0</v>
      </c>
      <c r="B35" s="177" t="s">
        <v>1</v>
      </c>
      <c r="C35" s="180" t="s">
        <v>18</v>
      </c>
      <c r="D35" s="180"/>
      <c r="E35" s="180"/>
      <c r="F35" s="172" t="s">
        <v>19</v>
      </c>
      <c r="G35" s="71"/>
    </row>
    <row r="36" spans="1:7" ht="33" customHeight="1" thickBot="1">
      <c r="A36" s="178"/>
      <c r="B36" s="178"/>
      <c r="C36" s="102" t="s">
        <v>10</v>
      </c>
      <c r="D36" s="102" t="s">
        <v>11</v>
      </c>
      <c r="E36" s="102" t="s">
        <v>6</v>
      </c>
      <c r="F36" s="182"/>
      <c r="G36" s="72" t="s">
        <v>15</v>
      </c>
    </row>
    <row r="37" spans="1:7" ht="13.5" thickBot="1">
      <c r="A37" s="179"/>
      <c r="B37" s="181"/>
      <c r="C37" s="103" t="s">
        <v>7</v>
      </c>
      <c r="D37" s="103" t="s">
        <v>7</v>
      </c>
      <c r="E37" s="103" t="s">
        <v>7</v>
      </c>
      <c r="F37" s="103" t="s">
        <v>7</v>
      </c>
      <c r="G37" s="44" t="s">
        <v>20</v>
      </c>
    </row>
    <row r="38" spans="1:7" ht="15.75">
      <c r="A38" s="45">
        <v>1</v>
      </c>
      <c r="B38" s="100" t="s">
        <v>37</v>
      </c>
      <c r="C38" s="104">
        <f>'[3]Табл 1000'!$C$87+'[3]Табл 1000'!$G$87</f>
        <v>91</v>
      </c>
      <c r="D38" s="104">
        <f>'[1]Табл 1000'!$D$87+'[1]Табл 1000'!$H$87</f>
        <v>26</v>
      </c>
      <c r="E38" s="104">
        <f>'[1]Табл 1000'!$E$87+'[1]Табл 1000'!$I$87</f>
        <v>10</v>
      </c>
      <c r="F38" s="104">
        <f>'[1]Табл 1000'!$N$87</f>
        <v>10</v>
      </c>
      <c r="G38" s="101">
        <f aca="true" t="shared" si="2" ref="G38:G44">C38+D38+E38+F38</f>
        <v>137</v>
      </c>
    </row>
    <row r="39" spans="1:7" ht="15.75">
      <c r="A39" s="45">
        <v>2</v>
      </c>
      <c r="B39" s="100" t="s">
        <v>42</v>
      </c>
      <c r="C39" s="104">
        <f>'[3]Табл 1000'!$C$88+'[3]Табл 1000'!$G$88</f>
        <v>105</v>
      </c>
      <c r="D39" s="104">
        <f>'[1]Табл 1000'!$D$88+'[1]Табл 1000'!$H$88</f>
        <v>18</v>
      </c>
      <c r="E39" s="104">
        <f>'[1]Табл 1000'!$E$88+'[1]Табл 1000'!$I$88</f>
        <v>29</v>
      </c>
      <c r="F39" s="104">
        <f>'[1]Табл 1000'!$N$88</f>
        <v>9</v>
      </c>
      <c r="G39" s="101">
        <f t="shared" si="2"/>
        <v>161</v>
      </c>
    </row>
    <row r="40" spans="1:7" ht="15.75">
      <c r="A40" s="45">
        <v>3</v>
      </c>
      <c r="B40" s="100" t="s">
        <v>3</v>
      </c>
      <c r="C40" s="104">
        <f>'[3]Табл 1000'!$C$95+'[3]Табл 1000'!$G$95</f>
        <v>116</v>
      </c>
      <c r="D40" s="104">
        <f>'[1]Табл 1000'!$D$95+'[1]Табл 1000'!$H$95</f>
        <v>16</v>
      </c>
      <c r="E40" s="104">
        <f>'[1]Табл 1000'!$E$95+'[1]Табл 1000'!$I$95</f>
        <v>12</v>
      </c>
      <c r="F40" s="104">
        <f>'[1]Табл 1000'!$N$95</f>
        <v>6</v>
      </c>
      <c r="G40" s="101">
        <f t="shared" si="2"/>
        <v>150</v>
      </c>
    </row>
    <row r="41" spans="1:7" ht="15.75">
      <c r="A41" s="45">
        <v>4</v>
      </c>
      <c r="B41" s="100" t="s">
        <v>4</v>
      </c>
      <c r="C41" s="104">
        <f>'[3]Табл 1000'!$C$101+'[3]Табл 1000'!$G$101</f>
        <v>133</v>
      </c>
      <c r="D41" s="104">
        <f>'[1]Табл 1000'!$D$101+'[1]Табл 1000'!$H$101</f>
        <v>30</v>
      </c>
      <c r="E41" s="104">
        <f>'[1]Табл 1000'!$E$101+'[1]Табл 1000'!$I$101</f>
        <v>14</v>
      </c>
      <c r="F41" s="104">
        <f>'[1]Табл 1000'!$N$101</f>
        <v>26</v>
      </c>
      <c r="G41" s="101">
        <f t="shared" si="2"/>
        <v>203</v>
      </c>
    </row>
    <row r="42" spans="1:7" ht="15.75">
      <c r="A42" s="45">
        <v>5</v>
      </c>
      <c r="B42" s="100" t="s">
        <v>38</v>
      </c>
      <c r="C42" s="104">
        <f>'[3]Табл 1000'!$C$94+'[3]Табл 1000'!$G$94</f>
        <v>160</v>
      </c>
      <c r="D42" s="104">
        <f>'[1]Табл 1000'!$D$94+'[1]Табл 1000'!$H$94</f>
        <v>50</v>
      </c>
      <c r="E42" s="104">
        <f>'[1]Табл 1000'!$E$94+'[1]Табл 1000'!$I$94</f>
        <v>17</v>
      </c>
      <c r="F42" s="104">
        <f>'[1]Табл 1000'!$N$94</f>
        <v>19</v>
      </c>
      <c r="G42" s="101">
        <f t="shared" si="2"/>
        <v>246</v>
      </c>
    </row>
    <row r="43" spans="1:7" ht="15.75">
      <c r="A43" s="122">
        <v>6</v>
      </c>
      <c r="B43" s="145" t="s">
        <v>41</v>
      </c>
      <c r="C43" s="104">
        <f>'[3]Табл 1000'!$C$96+'[3]Табл 1000'!$G$96</f>
        <v>348</v>
      </c>
      <c r="D43" s="104">
        <f>'[1]Табл 1000'!$D$96+'[1]Табл 1000'!$H$96</f>
        <v>104</v>
      </c>
      <c r="E43" s="104">
        <f>'[1]Табл 1000'!$E$96+'[1]Табл 1000'!$I$96</f>
        <v>41</v>
      </c>
      <c r="F43" s="104">
        <f>'[1]Табл 1000'!$N$96</f>
        <v>64</v>
      </c>
      <c r="G43" s="101">
        <f t="shared" si="2"/>
        <v>557</v>
      </c>
    </row>
    <row r="44" spans="1:7" ht="15.75">
      <c r="A44" s="122">
        <v>7</v>
      </c>
      <c r="B44" s="123" t="s">
        <v>52</v>
      </c>
      <c r="C44" s="104">
        <f>'[3]Табл 1000'!$C$102+'[3]Табл 1000'!$G$102</f>
        <v>97</v>
      </c>
      <c r="D44" s="104">
        <f>'[1]Табл 1000'!$D$102+'[1]Табл 1000'!$H$102</f>
        <v>32</v>
      </c>
      <c r="E44" s="104">
        <f>'[1]Табл 1000'!$E$102+'[1]Табл 1000'!$I$102</f>
        <v>11</v>
      </c>
      <c r="F44" s="104">
        <f>'[1]Табл 1000'!$N$102</f>
        <v>13</v>
      </c>
      <c r="G44" s="101">
        <f t="shared" si="2"/>
        <v>153</v>
      </c>
    </row>
    <row r="45" spans="1:7" ht="16.5" thickBot="1">
      <c r="A45" s="173" t="s">
        <v>2</v>
      </c>
      <c r="B45" s="174"/>
      <c r="C45" s="119">
        <f>SUM(C38:C44)</f>
        <v>1050</v>
      </c>
      <c r="D45" s="119">
        <f>SUM(D38:D44)</f>
        <v>276</v>
      </c>
      <c r="E45" s="119">
        <f>SUM(E38:E44)</f>
        <v>134</v>
      </c>
      <c r="F45" s="121">
        <f>SUM(F38:F44)</f>
        <v>147</v>
      </c>
      <c r="G45" s="121">
        <f>SUM(G38:G44)</f>
        <v>1607</v>
      </c>
    </row>
    <row r="47" spans="3:7" ht="16.5" hidden="1" thickBot="1">
      <c r="C47" s="53"/>
      <c r="D47" s="53"/>
      <c r="E47" s="53"/>
      <c r="F47" s="53"/>
      <c r="G47" s="13">
        <f>C45+D45+E45+F45</f>
        <v>1607</v>
      </c>
    </row>
    <row r="49" spans="1:6" ht="31.5" customHeight="1">
      <c r="A49" s="175" t="s">
        <v>21</v>
      </c>
      <c r="B49" s="175"/>
      <c r="C49" s="175"/>
      <c r="D49" s="175"/>
      <c r="E49" s="175"/>
      <c r="F49" s="175"/>
    </row>
    <row r="50" spans="1:2" ht="15.75" thickBot="1">
      <c r="A50" s="176" t="s">
        <v>47</v>
      </c>
      <c r="B50" s="176"/>
    </row>
    <row r="51" spans="1:7" ht="30" customHeight="1" thickBot="1">
      <c r="A51" s="177" t="s">
        <v>0</v>
      </c>
      <c r="B51" s="177" t="s">
        <v>1</v>
      </c>
      <c r="C51" s="180" t="s">
        <v>18</v>
      </c>
      <c r="D51" s="180"/>
      <c r="E51" s="180"/>
      <c r="F51" s="172" t="s">
        <v>19</v>
      </c>
      <c r="G51" s="71"/>
    </row>
    <row r="52" spans="1:7" ht="41.25" customHeight="1" thickBot="1">
      <c r="A52" s="178"/>
      <c r="B52" s="178"/>
      <c r="C52" s="72" t="s">
        <v>10</v>
      </c>
      <c r="D52" s="72" t="s">
        <v>11</v>
      </c>
      <c r="E52" s="72" t="s">
        <v>6</v>
      </c>
      <c r="F52" s="172"/>
      <c r="G52" s="72" t="s">
        <v>15</v>
      </c>
    </row>
    <row r="53" spans="1:7" ht="13.5" thickBot="1">
      <c r="A53" s="178"/>
      <c r="B53" s="179"/>
      <c r="C53" s="97" t="s">
        <v>7</v>
      </c>
      <c r="D53" s="98" t="s">
        <v>7</v>
      </c>
      <c r="E53" s="98" t="s">
        <v>7</v>
      </c>
      <c r="F53" s="99" t="s">
        <v>7</v>
      </c>
      <c r="G53" s="44" t="s">
        <v>20</v>
      </c>
    </row>
    <row r="54" spans="1:7" ht="15.75">
      <c r="A54" s="103">
        <v>1</v>
      </c>
      <c r="B54" s="143" t="s">
        <v>37</v>
      </c>
      <c r="C54" s="104">
        <f>'[3]Табл 1000'!$C$125+'[3]Табл 1000'!$G$125</f>
        <v>88</v>
      </c>
      <c r="D54" s="104">
        <f>'[1]Табл 1000'!$D$125+'[1]Табл 1000'!$H$125</f>
        <v>15</v>
      </c>
      <c r="E54" s="104">
        <f>'[1]Табл 1000'!$E$125+'[1]Табл 1000'!$I$125</f>
        <v>6</v>
      </c>
      <c r="F54" s="104">
        <f>'[1]Табл 1000'!$N$125</f>
        <v>5</v>
      </c>
      <c r="G54" s="101">
        <f aca="true" t="shared" si="3" ref="G54:G60">C54+D54+E54+F54</f>
        <v>114</v>
      </c>
    </row>
    <row r="55" spans="1:7" ht="15.75">
      <c r="A55" s="103">
        <v>2</v>
      </c>
      <c r="B55" s="143" t="s">
        <v>42</v>
      </c>
      <c r="C55" s="104">
        <f>'[3]Табл 1000'!$C$126+'[3]Табл 1000'!$G$126</f>
        <v>100</v>
      </c>
      <c r="D55" s="104">
        <f>'[1]Табл 1000'!$D$126+'[1]Табл 1000'!$H$126</f>
        <v>25</v>
      </c>
      <c r="E55" s="104">
        <f>'[1]Табл 1000'!$E$126+'[1]Табл 1000'!$I$126</f>
        <v>51</v>
      </c>
      <c r="F55" s="104">
        <f>'[1]Табл 1000'!$N$126</f>
        <v>4</v>
      </c>
      <c r="G55" s="101">
        <f t="shared" si="3"/>
        <v>180</v>
      </c>
    </row>
    <row r="56" spans="1:7" ht="15.75">
      <c r="A56" s="45">
        <v>3</v>
      </c>
      <c r="B56" s="100" t="s">
        <v>3</v>
      </c>
      <c r="C56" s="104">
        <f>'[3]Табл 1000'!$C$133+'[3]Табл 1000'!$G$133</f>
        <v>87</v>
      </c>
      <c r="D56" s="104">
        <f>'[1]Табл 1000'!$D$133+'[1]Табл 1000'!$H$133</f>
        <v>24</v>
      </c>
      <c r="E56" s="104">
        <f>'[1]Табл 1000'!$E$133+'[1]Табл 1000'!$I$133</f>
        <v>10</v>
      </c>
      <c r="F56" s="104">
        <f>'[1]Табл 1000'!$N$133</f>
        <v>3</v>
      </c>
      <c r="G56" s="101">
        <f t="shared" si="3"/>
        <v>124</v>
      </c>
    </row>
    <row r="57" spans="1:7" ht="15.75">
      <c r="A57" s="45">
        <v>4</v>
      </c>
      <c r="B57" s="100" t="s">
        <v>4</v>
      </c>
      <c r="C57" s="104">
        <f>'[3]Табл 1000'!$C$139+'[3]Табл 1000'!$G$139</f>
        <v>126</v>
      </c>
      <c r="D57" s="104">
        <f>'[1]Табл 1000'!$D$139+'[1]Табл 1000'!$H$139</f>
        <v>33</v>
      </c>
      <c r="E57" s="104">
        <f>'[1]Табл 1000'!$E$139+'[1]Табл 1000'!$I$139</f>
        <v>22</v>
      </c>
      <c r="F57" s="104">
        <f>'[1]Табл 1000'!$N$139</f>
        <v>15</v>
      </c>
      <c r="G57" s="101">
        <f t="shared" si="3"/>
        <v>196</v>
      </c>
    </row>
    <row r="58" spans="1:7" ht="15.75">
      <c r="A58" s="45">
        <v>5</v>
      </c>
      <c r="B58" s="100" t="s">
        <v>38</v>
      </c>
      <c r="C58" s="104">
        <f>'[3]Табл 1000'!$C$132+'[3]Табл 1000'!$G$132</f>
        <v>162</v>
      </c>
      <c r="D58" s="104">
        <f>'[1]Табл 1000'!$D$132+'[1]Табл 1000'!$H$132</f>
        <v>51</v>
      </c>
      <c r="E58" s="104">
        <f>'[1]Табл 1000'!$E$132+'[1]Табл 1000'!$I$132</f>
        <v>15</v>
      </c>
      <c r="F58" s="104">
        <f>'[1]Табл 1000'!$N$132</f>
        <v>21</v>
      </c>
      <c r="G58" s="101">
        <f t="shared" si="3"/>
        <v>249</v>
      </c>
    </row>
    <row r="59" spans="1:7" ht="15.75">
      <c r="A59" s="122">
        <v>6</v>
      </c>
      <c r="B59" s="145" t="s">
        <v>41</v>
      </c>
      <c r="C59" s="104">
        <f>'[3]Табл 1000'!$C$134+'[3]Табл 1000'!$G$134</f>
        <v>290</v>
      </c>
      <c r="D59" s="104">
        <f>'[1]Табл 1000'!$D$134+'[1]Табл 1000'!$H$134</f>
        <v>81</v>
      </c>
      <c r="E59" s="104">
        <f>'[1]Табл 1000'!$E$134+'[1]Табл 1000'!$I$134</f>
        <v>51</v>
      </c>
      <c r="F59" s="104">
        <f>'[1]Табл 1000'!$N$134</f>
        <v>54</v>
      </c>
      <c r="G59" s="101">
        <f t="shared" si="3"/>
        <v>476</v>
      </c>
    </row>
    <row r="60" spans="1:7" ht="15.75">
      <c r="A60" s="122">
        <v>7</v>
      </c>
      <c r="B60" s="123" t="s">
        <v>52</v>
      </c>
      <c r="C60" s="104">
        <f>'[3]Табл 1000'!$C$140+'[3]Табл 1000'!$G$140</f>
        <v>85</v>
      </c>
      <c r="D60" s="104">
        <f>'[1]Табл 1000'!$D$140+'[1]Табл 1000'!$H$140</f>
        <v>24</v>
      </c>
      <c r="E60" s="104">
        <f>'[1]Табл 1000'!$E$140+'[1]Табл 1000'!$I$140</f>
        <v>13</v>
      </c>
      <c r="F60" s="104">
        <f>'[1]Табл 1000'!$N$140</f>
        <v>11</v>
      </c>
      <c r="G60" s="101">
        <f t="shared" si="3"/>
        <v>133</v>
      </c>
    </row>
    <row r="61" spans="1:7" ht="16.5" thickBot="1">
      <c r="A61" s="173" t="s">
        <v>2</v>
      </c>
      <c r="B61" s="174"/>
      <c r="C61" s="121">
        <f>SUM(C54:C60)</f>
        <v>938</v>
      </c>
      <c r="D61" s="121">
        <f>SUM(D54:D60)</f>
        <v>253</v>
      </c>
      <c r="E61" s="121">
        <f>SUM(E54:E60)</f>
        <v>168</v>
      </c>
      <c r="F61" s="121">
        <f>SUM(F54:F60)</f>
        <v>113</v>
      </c>
      <c r="G61" s="121">
        <f>SUM(G54:G60)</f>
        <v>1472</v>
      </c>
    </row>
    <row r="63" spans="3:7" ht="16.5" hidden="1" thickBot="1">
      <c r="C63" s="53"/>
      <c r="D63" s="53"/>
      <c r="E63" s="53"/>
      <c r="F63" s="53"/>
      <c r="G63" s="13">
        <f>C61+D61+E61+F61</f>
        <v>1472</v>
      </c>
    </row>
    <row r="64" spans="1:6" ht="31.5" customHeight="1">
      <c r="A64" s="175" t="s">
        <v>21</v>
      </c>
      <c r="B64" s="175"/>
      <c r="C64" s="175"/>
      <c r="D64" s="175"/>
      <c r="E64" s="175"/>
      <c r="F64" s="175"/>
    </row>
    <row r="65" spans="1:2" ht="15.75" thickBot="1">
      <c r="A65" s="176" t="s">
        <v>48</v>
      </c>
      <c r="B65" s="176"/>
    </row>
    <row r="66" spans="1:7" ht="26.25" customHeight="1" thickBot="1">
      <c r="A66" s="177" t="s">
        <v>0</v>
      </c>
      <c r="B66" s="177" t="s">
        <v>1</v>
      </c>
      <c r="C66" s="180" t="s">
        <v>18</v>
      </c>
      <c r="D66" s="180"/>
      <c r="E66" s="180"/>
      <c r="F66" s="172" t="s">
        <v>19</v>
      </c>
      <c r="G66" s="71"/>
    </row>
    <row r="67" spans="1:7" ht="43.5" customHeight="1" thickBot="1">
      <c r="A67" s="178"/>
      <c r="B67" s="178"/>
      <c r="C67" s="72" t="s">
        <v>10</v>
      </c>
      <c r="D67" s="72" t="s">
        <v>11</v>
      </c>
      <c r="E67" s="72" t="s">
        <v>6</v>
      </c>
      <c r="F67" s="172"/>
      <c r="G67" s="72" t="s">
        <v>15</v>
      </c>
    </row>
    <row r="68" spans="1:7" ht="12" customHeight="1" thickBot="1">
      <c r="A68" s="179"/>
      <c r="B68" s="179"/>
      <c r="C68" s="97" t="s">
        <v>7</v>
      </c>
      <c r="D68" s="98" t="s">
        <v>7</v>
      </c>
      <c r="E68" s="98" t="s">
        <v>7</v>
      </c>
      <c r="F68" s="99" t="s">
        <v>7</v>
      </c>
      <c r="G68" s="89" t="s">
        <v>20</v>
      </c>
    </row>
    <row r="69" spans="1:7" ht="14.25" customHeight="1">
      <c r="A69" s="45">
        <v>1</v>
      </c>
      <c r="B69" s="100" t="s">
        <v>37</v>
      </c>
      <c r="C69" s="104">
        <f>'[3]Табл 1000'!$C$163+'[3]Табл 1000'!$G$163</f>
        <v>200</v>
      </c>
      <c r="D69" s="104">
        <f>'[1]Табл 1000'!$D$163+'[1]Табл 1000'!$H$163</f>
        <v>43</v>
      </c>
      <c r="E69" s="104">
        <f>'[1]Табл 1000'!$E$163+'[1]Табл 1000'!$I$163</f>
        <v>18</v>
      </c>
      <c r="F69" s="104">
        <f>'[1]Табл 1000'!$N$163</f>
        <v>25</v>
      </c>
      <c r="G69" s="146">
        <f aca="true" t="shared" si="4" ref="G69:G74">G8+G23+G38+G54</f>
        <v>537</v>
      </c>
    </row>
    <row r="70" spans="1:7" ht="14.25" customHeight="1">
      <c r="A70" s="45">
        <v>2</v>
      </c>
      <c r="B70" s="100" t="s">
        <v>42</v>
      </c>
      <c r="C70" s="104">
        <f>'[3]Табл 1000'!$C$164+'[3]Табл 1000'!$G$164</f>
        <v>310</v>
      </c>
      <c r="D70" s="104">
        <f>'[1]Табл 1000'!$D$164+'[1]Табл 1000'!$H$164</f>
        <v>49</v>
      </c>
      <c r="E70" s="104">
        <f>'[1]Табл 1000'!$E$164+'[1]Табл 1000'!$I$164</f>
        <v>68</v>
      </c>
      <c r="F70" s="104">
        <f>'[1]Табл 1000'!$N$164</f>
        <v>25</v>
      </c>
      <c r="G70" s="146">
        <f t="shared" si="4"/>
        <v>793</v>
      </c>
    </row>
    <row r="71" spans="1:7" ht="15.75">
      <c r="A71" s="45">
        <v>3</v>
      </c>
      <c r="B71" s="100" t="s">
        <v>3</v>
      </c>
      <c r="C71" s="104">
        <f>'[3]Табл 1000'!$C$171+'[3]Табл 1000'!$G$171</f>
        <v>341</v>
      </c>
      <c r="D71" s="104">
        <f>'[1]Табл 1000'!$D$171+'[1]Табл 1000'!$H$171</f>
        <v>55</v>
      </c>
      <c r="E71" s="104">
        <f>'[1]Табл 1000'!$E$171+'[1]Табл 1000'!$I$171</f>
        <v>49</v>
      </c>
      <c r="F71" s="104">
        <f>'[1]Табл 1000'!$N$171</f>
        <v>14</v>
      </c>
      <c r="G71" s="146">
        <f t="shared" si="4"/>
        <v>583</v>
      </c>
    </row>
    <row r="72" spans="1:7" ht="15.75">
      <c r="A72" s="45">
        <v>4</v>
      </c>
      <c r="B72" s="100" t="s">
        <v>4</v>
      </c>
      <c r="C72" s="104">
        <f>'[3]Табл 1000'!$C$177+'[3]Табл 1000'!$G$177</f>
        <v>313</v>
      </c>
      <c r="D72" s="104">
        <f>'[1]Табл 1000'!$D$177+'[1]Табл 1000'!$H$177</f>
        <v>88</v>
      </c>
      <c r="E72" s="104">
        <f>'[1]Табл 1000'!$E$177+'[1]Табл 1000'!$I$177</f>
        <v>47</v>
      </c>
      <c r="F72" s="104">
        <f>'[1]Табл 1000'!$N$177</f>
        <v>43</v>
      </c>
      <c r="G72" s="146">
        <f t="shared" si="4"/>
        <v>891</v>
      </c>
    </row>
    <row r="73" spans="1:7" ht="15.75">
      <c r="A73" s="45">
        <v>5</v>
      </c>
      <c r="B73" s="100" t="s">
        <v>38</v>
      </c>
      <c r="C73" s="104">
        <f>'[3]Табл 1000'!$C$170+'[3]Табл 1000'!$G$170</f>
        <v>457</v>
      </c>
      <c r="D73" s="104">
        <f>'[1]Табл 1000'!$D$170+'[1]Табл 1000'!$H$170</f>
        <v>92</v>
      </c>
      <c r="E73" s="104">
        <f>'[1]Табл 1000'!$E$170+'[1]Табл 1000'!$I$170</f>
        <v>45</v>
      </c>
      <c r="F73" s="104">
        <f>'[1]Табл 1000'!$N$170</f>
        <v>43</v>
      </c>
      <c r="G73" s="146">
        <f t="shared" si="4"/>
        <v>1132</v>
      </c>
    </row>
    <row r="74" spans="1:7" ht="15.75">
      <c r="A74" s="122">
        <v>6</v>
      </c>
      <c r="B74" s="145" t="s">
        <v>41</v>
      </c>
      <c r="C74" s="104">
        <f>'[3]Табл 1000'!$C$172+'[3]Табл 1000'!$G$172</f>
        <v>843</v>
      </c>
      <c r="D74" s="104">
        <f>'[1]Табл 1000'!$D$172+'[1]Табл 1000'!$H$172</f>
        <v>187</v>
      </c>
      <c r="E74" s="104">
        <f>'[1]Табл 1000'!$E$172+'[1]Табл 1000'!$I$172</f>
        <v>88</v>
      </c>
      <c r="F74" s="104">
        <f>'[1]Табл 1000'!$N$172</f>
        <v>135</v>
      </c>
      <c r="G74" s="146">
        <f t="shared" si="4"/>
        <v>2326</v>
      </c>
    </row>
    <row r="75" spans="1:7" ht="15.75">
      <c r="A75" s="122">
        <v>7</v>
      </c>
      <c r="B75" s="123" t="s">
        <v>52</v>
      </c>
      <c r="C75" s="104">
        <f>'[3]Табл 1000'!$C$178+'[3]Табл 1000'!$G$178</f>
        <v>297</v>
      </c>
      <c r="D75" s="104">
        <f>'[1]Табл 1000'!$D$178+'[1]Табл 1000'!$H$178</f>
        <v>91</v>
      </c>
      <c r="E75" s="104">
        <f>'[1]Табл 1000'!$E$178+'[1]Табл 1000'!$I$178</f>
        <v>38</v>
      </c>
      <c r="F75" s="104">
        <f>'[1]Табл 1000'!$N$178</f>
        <v>31</v>
      </c>
      <c r="G75" s="146">
        <f>G44+G60</f>
        <v>286</v>
      </c>
    </row>
    <row r="76" spans="1:7" ht="16.5" thickBot="1">
      <c r="A76" s="173" t="s">
        <v>2</v>
      </c>
      <c r="B76" s="174"/>
      <c r="C76" s="124">
        <f>SUM(C69:C75)</f>
        <v>2761</v>
      </c>
      <c r="D76" s="124">
        <f>SUM(D69:D75)</f>
        <v>605</v>
      </c>
      <c r="E76" s="124">
        <f>SUM(E69:E75)</f>
        <v>353</v>
      </c>
      <c r="F76" s="124">
        <f>SUM(F69:F75)</f>
        <v>316</v>
      </c>
      <c r="G76" s="139">
        <f>SUM(G69:G74)</f>
        <v>6262</v>
      </c>
    </row>
  </sheetData>
  <sheetProtection/>
  <protectedRanges>
    <protectedRange sqref="D10:D13 D26:D27" name="Діапазон2"/>
    <protectedRange sqref="D10:F13 D26:E27" name="Діапазон1"/>
  </protectedRanges>
  <mergeCells count="36">
    <mergeCell ref="A1:F1"/>
    <mergeCell ref="A3:F3"/>
    <mergeCell ref="A4:B4"/>
    <mergeCell ref="A5:A7"/>
    <mergeCell ref="B5:B7"/>
    <mergeCell ref="C5:E5"/>
    <mergeCell ref="F5:F6"/>
    <mergeCell ref="A14:B14"/>
    <mergeCell ref="A18:F18"/>
    <mergeCell ref="A19:B19"/>
    <mergeCell ref="A20:A22"/>
    <mergeCell ref="B20:B22"/>
    <mergeCell ref="C20:E20"/>
    <mergeCell ref="F20:F21"/>
    <mergeCell ref="A29:B29"/>
    <mergeCell ref="A33:F33"/>
    <mergeCell ref="A34:B34"/>
    <mergeCell ref="A35:A37"/>
    <mergeCell ref="B35:B37"/>
    <mergeCell ref="C35:E35"/>
    <mergeCell ref="F35:F36"/>
    <mergeCell ref="A51:A53"/>
    <mergeCell ref="B51:B53"/>
    <mergeCell ref="C51:E51"/>
    <mergeCell ref="F51:F52"/>
    <mergeCell ref="A45:B45"/>
    <mergeCell ref="A49:F49"/>
    <mergeCell ref="A50:B50"/>
    <mergeCell ref="F66:F67"/>
    <mergeCell ref="A76:B76"/>
    <mergeCell ref="A64:F64"/>
    <mergeCell ref="A61:B61"/>
    <mergeCell ref="A65:B65"/>
    <mergeCell ref="A66:A68"/>
    <mergeCell ref="B66:B68"/>
    <mergeCell ref="C66:E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31.7109375" style="88" customWidth="1"/>
    <col min="2" max="2" width="5.57421875" style="88" customWidth="1"/>
    <col min="3" max="9" width="9.140625" style="88" customWidth="1"/>
    <col min="10" max="10" width="9.57421875" style="88" bestFit="1" customWidth="1"/>
    <col min="11" max="16384" width="9.140625" style="78" customWidth="1"/>
  </cols>
  <sheetData>
    <row r="1" spans="1:10" ht="32.25" customHeight="1" thickBot="1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2.25" customHeight="1">
      <c r="A2" s="77"/>
      <c r="B2" s="226" t="s">
        <v>5</v>
      </c>
      <c r="C2" s="229" t="s">
        <v>18</v>
      </c>
      <c r="D2" s="230"/>
      <c r="E2" s="230"/>
      <c r="F2" s="230"/>
      <c r="G2" s="230"/>
      <c r="H2" s="231"/>
      <c r="I2" s="229" t="s">
        <v>23</v>
      </c>
      <c r="J2" s="231"/>
    </row>
    <row r="3" spans="1:10" ht="32.25" customHeight="1" thickBot="1">
      <c r="A3" s="79" t="s">
        <v>9</v>
      </c>
      <c r="B3" s="227"/>
      <c r="C3" s="217"/>
      <c r="D3" s="232"/>
      <c r="E3" s="232"/>
      <c r="F3" s="232"/>
      <c r="G3" s="232"/>
      <c r="H3" s="218"/>
      <c r="I3" s="233" t="s">
        <v>24</v>
      </c>
      <c r="J3" s="234"/>
    </row>
    <row r="4" spans="1:10" ht="32.25" customHeight="1" thickBot="1">
      <c r="A4" s="81"/>
      <c r="B4" s="227"/>
      <c r="C4" s="235" t="s">
        <v>10</v>
      </c>
      <c r="D4" s="236"/>
      <c r="E4" s="235" t="s">
        <v>11</v>
      </c>
      <c r="F4" s="236"/>
      <c r="G4" s="235" t="s">
        <v>27</v>
      </c>
      <c r="H4" s="236"/>
      <c r="I4" s="217" t="s">
        <v>25</v>
      </c>
      <c r="J4" s="218"/>
    </row>
    <row r="5" spans="1:10" ht="32.25" customHeight="1" thickBot="1">
      <c r="A5" s="82"/>
      <c r="B5" s="22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24" t="s">
        <v>17</v>
      </c>
      <c r="B7" s="219">
        <v>1</v>
      </c>
      <c r="C7" s="219">
        <f>1!D45</f>
        <v>111</v>
      </c>
      <c r="D7" s="221">
        <f>1!E45</f>
        <v>10.571428571428571</v>
      </c>
      <c r="E7" s="219">
        <f>1!F45</f>
        <v>41</v>
      </c>
      <c r="F7" s="221">
        <f>1!G45</f>
        <v>14.855072463768117</v>
      </c>
      <c r="G7" s="219">
        <f>1!H45</f>
        <v>9</v>
      </c>
      <c r="H7" s="221">
        <f>1!I45</f>
        <v>6.716417910447761</v>
      </c>
      <c r="I7" s="219">
        <f>1!J45</f>
        <v>0</v>
      </c>
      <c r="J7" s="221">
        <f>1!K45</f>
        <v>0</v>
      </c>
    </row>
    <row r="8" spans="1:10" ht="18.75" customHeight="1" thickBot="1">
      <c r="A8" s="225"/>
      <c r="B8" s="220"/>
      <c r="C8" s="220"/>
      <c r="D8" s="222"/>
      <c r="E8" s="220"/>
      <c r="F8" s="222"/>
      <c r="G8" s="220"/>
      <c r="H8" s="222"/>
      <c r="I8" s="220"/>
      <c r="J8" s="222"/>
    </row>
    <row r="9" spans="1:10" ht="47.25" customHeight="1" thickBot="1">
      <c r="A9" s="86" t="s">
        <v>28</v>
      </c>
      <c r="B9" s="87">
        <v>2</v>
      </c>
      <c r="C9" s="87">
        <f>2!D45</f>
        <v>22</v>
      </c>
      <c r="D9" s="95">
        <f>2!E45</f>
        <v>19.819819819819816</v>
      </c>
      <c r="E9" s="87">
        <f>2!F45</f>
        <v>3</v>
      </c>
      <c r="F9" s="95">
        <f>2!G45</f>
        <v>7.317073170731708</v>
      </c>
      <c r="G9" s="87">
        <f>2!H45</f>
        <v>0</v>
      </c>
      <c r="H9" s="95">
        <f>2!I45</f>
        <v>0</v>
      </c>
      <c r="I9" s="87">
        <f>2!J45</f>
        <v>0</v>
      </c>
      <c r="J9" s="95" t="e">
        <f>2!K45</f>
        <v>#DIV/0!</v>
      </c>
    </row>
    <row r="10" spans="1:10" ht="45" customHeight="1" thickBot="1">
      <c r="A10" s="86" t="s">
        <v>29</v>
      </c>
      <c r="B10" s="87">
        <v>3</v>
      </c>
      <c r="C10" s="87">
        <f>3!D45</f>
        <v>75</v>
      </c>
      <c r="D10" s="95">
        <f>3!E45</f>
        <v>67.56756756756756</v>
      </c>
      <c r="E10" s="87">
        <f>3!F45</f>
        <v>36</v>
      </c>
      <c r="F10" s="95">
        <f>3!G45</f>
        <v>87.8048780487805</v>
      </c>
      <c r="G10" s="87">
        <f>3!H45</f>
        <v>8</v>
      </c>
      <c r="H10" s="95">
        <f>3!I45</f>
        <v>88.88888888888889</v>
      </c>
      <c r="I10" s="87">
        <f>3!J45</f>
        <v>0</v>
      </c>
      <c r="J10" s="95" t="e">
        <f>3!K45</f>
        <v>#DIV/0!</v>
      </c>
    </row>
    <row r="11" spans="1:10" ht="32.25" customHeight="1" thickBot="1">
      <c r="A11" s="85" t="s">
        <v>26</v>
      </c>
      <c r="B11" s="87">
        <v>4</v>
      </c>
      <c r="C11" s="87">
        <f>4!D45</f>
        <v>20</v>
      </c>
      <c r="D11" s="95">
        <f>4!E45</f>
        <v>18.018018018018015</v>
      </c>
      <c r="E11" s="87">
        <f>4!F45</f>
        <v>1</v>
      </c>
      <c r="F11" s="95">
        <f>4!G45</f>
        <v>2.4390243902439024</v>
      </c>
      <c r="G11" s="87">
        <f>4!H45</f>
        <v>0</v>
      </c>
      <c r="H11" s="95">
        <f>4!I45</f>
        <v>0</v>
      </c>
      <c r="I11" s="87">
        <f>4!J45</f>
        <v>0</v>
      </c>
      <c r="J11" s="95" t="e">
        <f>4!K45</f>
        <v>#DIV/0!</v>
      </c>
    </row>
    <row r="12" spans="1:10" ht="32.25" customHeight="1" thickBot="1">
      <c r="A12" s="86" t="s">
        <v>30</v>
      </c>
      <c r="B12" s="87">
        <v>5</v>
      </c>
      <c r="C12" s="87">
        <f>5!D45</f>
        <v>18</v>
      </c>
      <c r="D12" s="95">
        <f>5!E45</f>
        <v>90</v>
      </c>
      <c r="E12" s="87">
        <f>5!F45</f>
        <v>1</v>
      </c>
      <c r="F12" s="95">
        <f>5!G45</f>
        <v>100</v>
      </c>
      <c r="G12" s="87">
        <f>5!H45</f>
        <v>0</v>
      </c>
      <c r="H12" s="95" t="e">
        <f>5!I45</f>
        <v>#DIV/0!</v>
      </c>
      <c r="I12" s="87">
        <f>5!J45</f>
        <v>0</v>
      </c>
      <c r="J12" s="95" t="e">
        <f>5!K45</f>
        <v>#DIV/0!</v>
      </c>
    </row>
    <row r="13" spans="1:10" ht="32.25" customHeight="1" thickBot="1">
      <c r="A13" s="86" t="s">
        <v>31</v>
      </c>
      <c r="B13" s="87">
        <v>6</v>
      </c>
      <c r="C13" s="87">
        <f>6!D45</f>
        <v>2</v>
      </c>
      <c r="D13" s="95">
        <f>6!E45</f>
        <v>10</v>
      </c>
      <c r="E13" s="87">
        <f>6!F45</f>
        <v>0</v>
      </c>
      <c r="F13" s="95">
        <f>6!G45</f>
        <v>0</v>
      </c>
      <c r="G13" s="87">
        <f>6!H45</f>
        <v>0</v>
      </c>
      <c r="H13" s="95" t="e">
        <f>6!I45</f>
        <v>#DIV/0!</v>
      </c>
      <c r="I13" s="87">
        <f>6!J45</f>
        <v>0</v>
      </c>
      <c r="J13" s="95" t="e">
        <f>6!K45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4">
      <selection activeCell="E10" sqref="E10"/>
    </sheetView>
  </sheetViews>
  <sheetFormatPr defaultColWidth="9.140625" defaultRowHeight="12.75"/>
  <cols>
    <col min="1" max="1" width="31.7109375" style="88" customWidth="1"/>
    <col min="2" max="2" width="5.57421875" style="88" customWidth="1"/>
    <col min="3" max="10" width="9.140625" style="88" customWidth="1"/>
    <col min="11" max="16384" width="9.140625" style="78" customWidth="1"/>
  </cols>
  <sheetData>
    <row r="1" spans="1:10" ht="32.25" customHeight="1" thickBot="1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2.25" customHeight="1">
      <c r="A2" s="77"/>
      <c r="B2" s="226" t="s">
        <v>5</v>
      </c>
      <c r="C2" s="229" t="s">
        <v>18</v>
      </c>
      <c r="D2" s="230"/>
      <c r="E2" s="230"/>
      <c r="F2" s="230"/>
      <c r="G2" s="230"/>
      <c r="H2" s="231"/>
      <c r="I2" s="229" t="s">
        <v>23</v>
      </c>
      <c r="J2" s="231"/>
    </row>
    <row r="3" spans="1:10" ht="32.25" customHeight="1" thickBot="1">
      <c r="A3" s="79" t="s">
        <v>9</v>
      </c>
      <c r="B3" s="227"/>
      <c r="C3" s="217"/>
      <c r="D3" s="232"/>
      <c r="E3" s="232"/>
      <c r="F3" s="232"/>
      <c r="G3" s="232"/>
      <c r="H3" s="218"/>
      <c r="I3" s="233" t="s">
        <v>24</v>
      </c>
      <c r="J3" s="234"/>
    </row>
    <row r="4" spans="1:10" ht="32.25" customHeight="1" thickBot="1">
      <c r="A4" s="81"/>
      <c r="B4" s="227"/>
      <c r="C4" s="235" t="s">
        <v>10</v>
      </c>
      <c r="D4" s="236"/>
      <c r="E4" s="235" t="s">
        <v>11</v>
      </c>
      <c r="F4" s="236"/>
      <c r="G4" s="235" t="s">
        <v>27</v>
      </c>
      <c r="H4" s="236"/>
      <c r="I4" s="217" t="s">
        <v>25</v>
      </c>
      <c r="J4" s="218"/>
    </row>
    <row r="5" spans="1:10" ht="32.25" customHeight="1" thickBot="1">
      <c r="A5" s="82"/>
      <c r="B5" s="22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24" t="s">
        <v>17</v>
      </c>
      <c r="B7" s="219">
        <v>1</v>
      </c>
      <c r="C7" s="219">
        <f>1!D61</f>
        <v>171</v>
      </c>
      <c r="D7" s="221">
        <f>1!E61</f>
        <v>18.230277185501066</v>
      </c>
      <c r="E7" s="219">
        <f>1!F61</f>
        <v>83</v>
      </c>
      <c r="F7" s="221">
        <f>1!G61</f>
        <v>32.80632411067194</v>
      </c>
      <c r="G7" s="219">
        <f>1!H61</f>
        <v>18</v>
      </c>
      <c r="H7" s="221">
        <f>1!I61</f>
        <v>10.714285714285715</v>
      </c>
      <c r="I7" s="219">
        <f>1!J61</f>
        <v>6</v>
      </c>
      <c r="J7" s="221">
        <f>1!K61</f>
        <v>5.3097345132743365</v>
      </c>
    </row>
    <row r="8" spans="1:10" ht="18.75" customHeight="1" thickBot="1">
      <c r="A8" s="225"/>
      <c r="B8" s="220"/>
      <c r="C8" s="220"/>
      <c r="D8" s="222"/>
      <c r="E8" s="220"/>
      <c r="F8" s="222"/>
      <c r="G8" s="220"/>
      <c r="H8" s="222"/>
      <c r="I8" s="220"/>
      <c r="J8" s="222"/>
    </row>
    <row r="9" spans="1:10" ht="47.25" customHeight="1" thickBot="1">
      <c r="A9" s="86" t="s">
        <v>28</v>
      </c>
      <c r="B9" s="87">
        <v>2</v>
      </c>
      <c r="C9" s="87">
        <f>2!D61</f>
        <v>41</v>
      </c>
      <c r="D9" s="95">
        <f>2!E61</f>
        <v>23.976608187134502</v>
      </c>
      <c r="E9" s="87">
        <f>2!F61</f>
        <v>10</v>
      </c>
      <c r="F9" s="95">
        <f>2!G61</f>
        <v>12.048192771084338</v>
      </c>
      <c r="G9" s="87">
        <f>2!H61</f>
        <v>3</v>
      </c>
      <c r="H9" s="95">
        <f>2!I61</f>
        <v>16.666666666666668</v>
      </c>
      <c r="I9" s="87">
        <f>2!J61</f>
        <v>0</v>
      </c>
      <c r="J9" s="95">
        <f>2!K61</f>
        <v>0</v>
      </c>
    </row>
    <row r="10" spans="1:10" ht="45" customHeight="1" thickBot="1">
      <c r="A10" s="86" t="s">
        <v>29</v>
      </c>
      <c r="B10" s="87">
        <v>3</v>
      </c>
      <c r="C10" s="87">
        <f>3!D61</f>
        <v>101</v>
      </c>
      <c r="D10" s="95">
        <f>3!E61</f>
        <v>59.06432748538012</v>
      </c>
      <c r="E10" s="87">
        <f>3!F61</f>
        <v>65</v>
      </c>
      <c r="F10" s="95">
        <f>3!G61</f>
        <v>78.3132530120482</v>
      </c>
      <c r="G10" s="87">
        <f>3!H61</f>
        <v>13</v>
      </c>
      <c r="H10" s="95">
        <f>3!I61</f>
        <v>72.22222222222223</v>
      </c>
      <c r="I10" s="87">
        <f>3!J61</f>
        <v>5</v>
      </c>
      <c r="J10" s="95">
        <f>3!K61</f>
        <v>83.33333333333334</v>
      </c>
    </row>
    <row r="11" spans="1:10" ht="32.25" customHeight="1" thickBot="1">
      <c r="A11" s="85" t="s">
        <v>26</v>
      </c>
      <c r="B11" s="87">
        <v>4</v>
      </c>
      <c r="C11" s="87">
        <f>4!D61</f>
        <v>30</v>
      </c>
      <c r="D11" s="95">
        <f>4!E61</f>
        <v>17.54385964912281</v>
      </c>
      <c r="E11" s="87">
        <f>4!F61</f>
        <v>9</v>
      </c>
      <c r="F11" s="95">
        <f>4!G61</f>
        <v>10.843373493975903</v>
      </c>
      <c r="G11" s="87">
        <f>4!H61</f>
        <v>2</v>
      </c>
      <c r="H11" s="95">
        <f>4!I61</f>
        <v>11.11111111111111</v>
      </c>
      <c r="I11" s="87">
        <f>4!J61</f>
        <v>1</v>
      </c>
      <c r="J11" s="95">
        <f>4!K61</f>
        <v>16.666666666666668</v>
      </c>
    </row>
    <row r="12" spans="1:10" ht="32.25" customHeight="1" thickBot="1">
      <c r="A12" s="86" t="s">
        <v>30</v>
      </c>
      <c r="B12" s="87">
        <v>5</v>
      </c>
      <c r="C12" s="87">
        <f>5!D61</f>
        <v>27</v>
      </c>
      <c r="D12" s="95">
        <f>5!E61</f>
        <v>90</v>
      </c>
      <c r="E12" s="87">
        <f>5!F61</f>
        <v>7</v>
      </c>
      <c r="F12" s="95">
        <f>5!G61</f>
        <v>77.77777777777779</v>
      </c>
      <c r="G12" s="87">
        <f>5!H61</f>
        <v>2</v>
      </c>
      <c r="H12" s="95">
        <f>5!I61</f>
        <v>100</v>
      </c>
      <c r="I12" s="87">
        <f>5!J61</f>
        <v>1</v>
      </c>
      <c r="J12" s="95">
        <f>5!K61</f>
        <v>100</v>
      </c>
    </row>
    <row r="13" spans="1:10" ht="32.25" customHeight="1" thickBot="1">
      <c r="A13" s="86" t="s">
        <v>31</v>
      </c>
      <c r="B13" s="87">
        <v>6</v>
      </c>
      <c r="C13" s="87">
        <f>6!D61</f>
        <v>3</v>
      </c>
      <c r="D13" s="95">
        <f>6!E61</f>
        <v>10</v>
      </c>
      <c r="E13" s="87">
        <f>6!F61</f>
        <v>2</v>
      </c>
      <c r="F13" s="95">
        <f>6!G61</f>
        <v>22.22222222222222</v>
      </c>
      <c r="G13" s="87">
        <f>6!H61</f>
        <v>0</v>
      </c>
      <c r="H13" s="95">
        <f>6!I61</f>
        <v>0</v>
      </c>
      <c r="I13" s="87">
        <f>6!J61</f>
        <v>0</v>
      </c>
      <c r="J13" s="95">
        <f>6!K61</f>
        <v>0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zoomScale="90" zoomScaleNormal="90" zoomScalePageLayoutView="0" workbookViewId="0" topLeftCell="A1">
      <selection activeCell="A7" sqref="A7:A8"/>
    </sheetView>
  </sheetViews>
  <sheetFormatPr defaultColWidth="9.140625" defaultRowHeight="32.25" customHeight="1"/>
  <cols>
    <col min="1" max="1" width="31.7109375" style="88" customWidth="1"/>
    <col min="2" max="2" width="5.57421875" style="88" customWidth="1"/>
    <col min="3" max="10" width="9.140625" style="88" customWidth="1"/>
    <col min="11" max="16384" width="9.140625" style="78" customWidth="1"/>
  </cols>
  <sheetData>
    <row r="1" spans="1:10" ht="39.75" customHeight="1" thickBot="1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2.25" customHeight="1">
      <c r="A2" s="77"/>
      <c r="B2" s="226" t="s">
        <v>5</v>
      </c>
      <c r="C2" s="229" t="s">
        <v>18</v>
      </c>
      <c r="D2" s="230"/>
      <c r="E2" s="230"/>
      <c r="F2" s="230"/>
      <c r="G2" s="230"/>
      <c r="H2" s="231"/>
      <c r="I2" s="229" t="s">
        <v>23</v>
      </c>
      <c r="J2" s="231"/>
    </row>
    <row r="3" spans="1:10" ht="32.25" customHeight="1" thickBot="1">
      <c r="A3" s="79" t="s">
        <v>9</v>
      </c>
      <c r="B3" s="227"/>
      <c r="C3" s="217"/>
      <c r="D3" s="232"/>
      <c r="E3" s="232"/>
      <c r="F3" s="232"/>
      <c r="G3" s="232"/>
      <c r="H3" s="218"/>
      <c r="I3" s="233" t="s">
        <v>24</v>
      </c>
      <c r="J3" s="234"/>
    </row>
    <row r="4" spans="1:10" ht="32.25" customHeight="1" thickBot="1">
      <c r="A4" s="81"/>
      <c r="B4" s="227"/>
      <c r="C4" s="235" t="s">
        <v>10</v>
      </c>
      <c r="D4" s="236"/>
      <c r="E4" s="235" t="s">
        <v>11</v>
      </c>
      <c r="F4" s="236"/>
      <c r="G4" s="235" t="s">
        <v>27</v>
      </c>
      <c r="H4" s="236"/>
      <c r="I4" s="217" t="s">
        <v>25</v>
      </c>
      <c r="J4" s="218"/>
    </row>
    <row r="5" spans="1:10" ht="32.25" customHeight="1" thickBot="1">
      <c r="A5" s="82"/>
      <c r="B5" s="22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24" t="s">
        <v>17</v>
      </c>
      <c r="B7" s="219">
        <v>1</v>
      </c>
      <c r="C7" s="219">
        <f>1!D76</f>
        <v>515</v>
      </c>
      <c r="D7" s="221">
        <f>1!E76</f>
        <v>18.6526620789569</v>
      </c>
      <c r="E7" s="219">
        <f>1!F76</f>
        <v>230</v>
      </c>
      <c r="F7" s="221">
        <f>1!G76</f>
        <v>38.01652892561984</v>
      </c>
      <c r="G7" s="219">
        <f>1!H76</f>
        <v>85</v>
      </c>
      <c r="H7" s="221">
        <f>1!I76</f>
        <v>24.07932011331445</v>
      </c>
      <c r="I7" s="219">
        <f>1!J76</f>
        <v>16</v>
      </c>
      <c r="J7" s="221">
        <f>1!K76</f>
        <v>5.063291139240506</v>
      </c>
    </row>
    <row r="8" spans="1:10" ht="18.75" customHeight="1" thickBot="1">
      <c r="A8" s="225"/>
      <c r="B8" s="220"/>
      <c r="C8" s="220"/>
      <c r="D8" s="222"/>
      <c r="E8" s="220"/>
      <c r="F8" s="222"/>
      <c r="G8" s="220"/>
      <c r="H8" s="222"/>
      <c r="I8" s="220"/>
      <c r="J8" s="222"/>
    </row>
    <row r="9" spans="1:10" ht="47.25" customHeight="1" thickBot="1">
      <c r="A9" s="86" t="s">
        <v>28</v>
      </c>
      <c r="B9" s="87">
        <v>2</v>
      </c>
      <c r="C9" s="87">
        <f>2!D76</f>
        <v>128</v>
      </c>
      <c r="D9" s="95">
        <f>2!E76</f>
        <v>24.854368932038835</v>
      </c>
      <c r="E9" s="87">
        <f>2!F76</f>
        <v>29</v>
      </c>
      <c r="F9" s="95">
        <f>2!G76</f>
        <v>12.608695652173914</v>
      </c>
      <c r="G9" s="87">
        <f>2!H76</f>
        <v>20</v>
      </c>
      <c r="H9" s="95">
        <f>2!I76</f>
        <v>23.529411764705884</v>
      </c>
      <c r="I9" s="87">
        <f>2!J76</f>
        <v>2</v>
      </c>
      <c r="J9" s="95">
        <f>2!K76</f>
        <v>12.5</v>
      </c>
    </row>
    <row r="10" spans="1:10" ht="45" customHeight="1" thickBot="1">
      <c r="A10" s="86" t="s">
        <v>29</v>
      </c>
      <c r="B10" s="87">
        <v>3</v>
      </c>
      <c r="C10" s="87">
        <f>3!D76</f>
        <v>286</v>
      </c>
      <c r="D10" s="95">
        <f>3!E76</f>
        <v>55.533980582524265</v>
      </c>
      <c r="E10" s="87">
        <f>3!F76</f>
        <v>167</v>
      </c>
      <c r="F10" s="95">
        <f>3!G76</f>
        <v>72.60869565217392</v>
      </c>
      <c r="G10" s="87">
        <f>3!H76</f>
        <v>45</v>
      </c>
      <c r="H10" s="95">
        <f>3!I76</f>
        <v>52.94117647058824</v>
      </c>
      <c r="I10" s="87">
        <f>3!J76</f>
        <v>9</v>
      </c>
      <c r="J10" s="95">
        <f>3!K76</f>
        <v>56.25</v>
      </c>
    </row>
    <row r="11" spans="1:10" ht="32.25" customHeight="1" thickBot="1">
      <c r="A11" s="85" t="s">
        <v>26</v>
      </c>
      <c r="B11" s="87">
        <v>4</v>
      </c>
      <c r="C11" s="87">
        <f>4!D76</f>
        <v>71</v>
      </c>
      <c r="D11" s="95">
        <f>4!E76</f>
        <v>13.78640776699029</v>
      </c>
      <c r="E11" s="87">
        <f>4!F76</f>
        <v>14</v>
      </c>
      <c r="F11" s="95">
        <f>4!G76</f>
        <v>6.086956521739131</v>
      </c>
      <c r="G11" s="87">
        <f>4!H76</f>
        <v>8</v>
      </c>
      <c r="H11" s="95">
        <f>4!I76</f>
        <v>9.411764705882353</v>
      </c>
      <c r="I11" s="87">
        <f>4!J76</f>
        <v>3</v>
      </c>
      <c r="J11" s="95">
        <f>4!K76</f>
        <v>18.75</v>
      </c>
    </row>
    <row r="12" spans="1:10" ht="32.25" customHeight="1" thickBot="1">
      <c r="A12" s="86" t="s">
        <v>30</v>
      </c>
      <c r="B12" s="87">
        <v>5</v>
      </c>
      <c r="C12" s="87">
        <f>5!D76</f>
        <v>57</v>
      </c>
      <c r="D12" s="95">
        <f>5!E76</f>
        <v>80.28169014084507</v>
      </c>
      <c r="E12" s="87">
        <f>5!F76</f>
        <v>11</v>
      </c>
      <c r="F12" s="95">
        <f>5!G76</f>
        <v>78.57142857142857</v>
      </c>
      <c r="G12" s="87">
        <f>5!H76</f>
        <v>7</v>
      </c>
      <c r="H12" s="95">
        <f>5!I76</f>
        <v>87.5</v>
      </c>
      <c r="I12" s="87">
        <f>5!J76</f>
        <v>2</v>
      </c>
      <c r="J12" s="95">
        <f>5!K76</f>
        <v>66.66666666666667</v>
      </c>
    </row>
    <row r="13" spans="1:10" ht="32.25" customHeight="1" thickBot="1">
      <c r="A13" s="86" t="s">
        <v>31</v>
      </c>
      <c r="B13" s="87">
        <v>6</v>
      </c>
      <c r="C13" s="87">
        <f>6!D76</f>
        <v>14</v>
      </c>
      <c r="D13" s="95">
        <f>6!E76</f>
        <v>19.71830985915493</v>
      </c>
      <c r="E13" s="87">
        <f>6!F76</f>
        <v>3</v>
      </c>
      <c r="F13" s="95">
        <f>6!G76</f>
        <v>21.428571428571427</v>
      </c>
      <c r="G13" s="87">
        <f>6!H76</f>
        <v>1</v>
      </c>
      <c r="H13" s="95">
        <f>6!I76</f>
        <v>12.5</v>
      </c>
      <c r="I13" s="87">
        <f>6!J76</f>
        <v>1</v>
      </c>
      <c r="J13" s="95">
        <f>6!K76</f>
        <v>33.333333333333336</v>
      </c>
    </row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44">
      <selection activeCell="Q65" sqref="Q65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  <col min="13" max="13" width="0" style="0" hidden="1" customWidth="1"/>
  </cols>
  <sheetData>
    <row r="1" spans="1:17" ht="49.5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"/>
      <c r="M1" s="1"/>
      <c r="N1" s="1"/>
      <c r="O1" s="1"/>
      <c r="P1" s="1"/>
      <c r="Q1" s="1"/>
    </row>
    <row r="3" spans="1:11" ht="15">
      <c r="A3" s="193" t="s">
        <v>17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2" ht="15.75" thickBot="1">
      <c r="A4" s="176" t="s">
        <v>44</v>
      </c>
      <c r="B4" s="176"/>
    </row>
    <row r="5" spans="1:12" ht="16.5" customHeight="1">
      <c r="A5" s="177" t="s">
        <v>0</v>
      </c>
      <c r="B5" s="177" t="s">
        <v>1</v>
      </c>
      <c r="C5" s="177" t="s">
        <v>5</v>
      </c>
      <c r="D5" s="186" t="s">
        <v>18</v>
      </c>
      <c r="E5" s="187"/>
      <c r="F5" s="187"/>
      <c r="G5" s="187"/>
      <c r="H5" s="187"/>
      <c r="I5" s="188"/>
      <c r="J5" s="189" t="s">
        <v>19</v>
      </c>
      <c r="K5" s="190"/>
      <c r="L5" s="43"/>
    </row>
    <row r="6" spans="1:12" ht="35.25" customHeight="1" thickBot="1">
      <c r="A6" s="178"/>
      <c r="B6" s="178"/>
      <c r="C6" s="178"/>
      <c r="D6" s="196" t="s">
        <v>10</v>
      </c>
      <c r="E6" s="195"/>
      <c r="F6" s="194" t="s">
        <v>11</v>
      </c>
      <c r="G6" s="195"/>
      <c r="H6" s="184" t="s">
        <v>6</v>
      </c>
      <c r="I6" s="185"/>
      <c r="J6" s="191"/>
      <c r="K6" s="192"/>
      <c r="L6" s="44" t="s">
        <v>15</v>
      </c>
    </row>
    <row r="7" spans="1:17" ht="12.75">
      <c r="A7" s="178"/>
      <c r="B7" s="178"/>
      <c r="C7" s="178"/>
      <c r="D7" s="97" t="s">
        <v>7</v>
      </c>
      <c r="E7" s="105" t="s">
        <v>8</v>
      </c>
      <c r="F7" s="98" t="s">
        <v>7</v>
      </c>
      <c r="G7" s="105" t="s">
        <v>8</v>
      </c>
      <c r="H7" s="98" t="s">
        <v>7</v>
      </c>
      <c r="I7" s="106" t="s">
        <v>8</v>
      </c>
      <c r="J7" s="99" t="s">
        <v>7</v>
      </c>
      <c r="K7" s="107" t="s">
        <v>8</v>
      </c>
      <c r="L7" s="44" t="s">
        <v>20</v>
      </c>
      <c r="O7" s="9"/>
      <c r="P7" s="9"/>
      <c r="Q7" s="9"/>
    </row>
    <row r="8" spans="1:17" ht="15.75">
      <c r="A8" s="150">
        <v>1</v>
      </c>
      <c r="B8" s="123" t="s">
        <v>37</v>
      </c>
      <c r="C8" s="103">
        <v>1</v>
      </c>
      <c r="D8" s="30">
        <v>9</v>
      </c>
      <c r="E8" s="8">
        <f>D8/ТБ07!C8%</f>
        <v>7.377049180327869</v>
      </c>
      <c r="F8" s="28">
        <v>4</v>
      </c>
      <c r="G8" s="8">
        <f>F8/ТБ07!D8%</f>
        <v>12.903225806451614</v>
      </c>
      <c r="H8" s="28">
        <v>3</v>
      </c>
      <c r="I8" s="8">
        <f>H8/ТБ07!E8%</f>
        <v>30</v>
      </c>
      <c r="J8" s="28">
        <v>0</v>
      </c>
      <c r="K8" s="8">
        <f>J8/ТБ07!F8%</f>
        <v>0</v>
      </c>
      <c r="L8" s="42">
        <f aca="true" t="shared" si="0" ref="L8:L13">D8+F8+H8+J8</f>
        <v>16</v>
      </c>
      <c r="O8" s="9"/>
      <c r="P8" s="9"/>
      <c r="Q8" s="9"/>
    </row>
    <row r="9" spans="1:17" ht="15.75">
      <c r="A9" s="150">
        <v>2</v>
      </c>
      <c r="B9" s="123" t="s">
        <v>42</v>
      </c>
      <c r="C9" s="103">
        <v>1</v>
      </c>
      <c r="D9" s="30">
        <v>0</v>
      </c>
      <c r="E9" s="8">
        <f>D9/ТБ07!C9%</f>
        <v>0</v>
      </c>
      <c r="F9" s="28">
        <v>0</v>
      </c>
      <c r="G9" s="8">
        <f>F9/ТБ07!D9%</f>
        <v>0</v>
      </c>
      <c r="H9" s="28">
        <v>1</v>
      </c>
      <c r="I9" s="8">
        <f>H9/ТБ07!E9%</f>
        <v>2.564102564102564</v>
      </c>
      <c r="J9" s="28">
        <v>0</v>
      </c>
      <c r="K9" s="8">
        <f>J9/ТБ07!F9%</f>
        <v>0</v>
      </c>
      <c r="L9" s="42">
        <f t="shared" si="0"/>
        <v>1</v>
      </c>
      <c r="O9" s="9"/>
      <c r="P9" s="9"/>
      <c r="Q9" s="9"/>
    </row>
    <row r="10" spans="1:12" ht="15.75">
      <c r="A10" s="150">
        <v>3</v>
      </c>
      <c r="B10" s="123" t="s">
        <v>3</v>
      </c>
      <c r="C10" s="108">
        <v>1</v>
      </c>
      <c r="D10" s="30">
        <v>52</v>
      </c>
      <c r="E10" s="8">
        <f>D10/ТБ07!C10%</f>
        <v>35.13513513513514</v>
      </c>
      <c r="F10" s="28">
        <v>15</v>
      </c>
      <c r="G10" s="8">
        <f>F10/ТБ07!D10%</f>
        <v>57.69230769230769</v>
      </c>
      <c r="H10" s="28">
        <v>12</v>
      </c>
      <c r="I10" s="8">
        <f>H10/ТБ07!E10%</f>
        <v>50</v>
      </c>
      <c r="J10" s="28">
        <v>0</v>
      </c>
      <c r="K10" s="8">
        <f>J10/ТБ07!F10%</f>
        <v>0</v>
      </c>
      <c r="L10" s="42">
        <f t="shared" si="0"/>
        <v>79</v>
      </c>
    </row>
    <row r="11" spans="1:12" ht="15.75">
      <c r="A11" s="150">
        <v>4</v>
      </c>
      <c r="B11" s="123" t="s">
        <v>4</v>
      </c>
      <c r="C11" s="108">
        <v>1</v>
      </c>
      <c r="D11" s="30">
        <v>55</v>
      </c>
      <c r="E11" s="8">
        <f>D11/ТБ07!C11%</f>
        <v>27.5</v>
      </c>
      <c r="F11" s="28">
        <v>26</v>
      </c>
      <c r="G11" s="8">
        <f>F11/ТБ07!D11%</f>
        <v>44.067796610169495</v>
      </c>
      <c r="H11" s="28">
        <v>1</v>
      </c>
      <c r="I11" s="8">
        <f>H11/ТБ07!E11%</f>
        <v>3.7037037037037033</v>
      </c>
      <c r="J11" s="28">
        <v>2</v>
      </c>
      <c r="K11" s="8">
        <f>J11/ТБ07!F11%</f>
        <v>9.090909090909092</v>
      </c>
      <c r="L11" s="42">
        <f t="shared" si="0"/>
        <v>84</v>
      </c>
    </row>
    <row r="12" spans="1:12" ht="15.75">
      <c r="A12" s="150">
        <v>5</v>
      </c>
      <c r="B12" s="123" t="s">
        <v>38</v>
      </c>
      <c r="C12" s="108">
        <v>1</v>
      </c>
      <c r="D12" s="111">
        <v>45</v>
      </c>
      <c r="E12" s="8">
        <f>D12/ТБ07!C12%</f>
        <v>14.37699680511182</v>
      </c>
      <c r="F12" s="36">
        <v>23</v>
      </c>
      <c r="G12" s="8">
        <f>F12/ТБ07!D12%</f>
        <v>41.81818181818181</v>
      </c>
      <c r="H12" s="36">
        <v>28</v>
      </c>
      <c r="I12" s="8">
        <f>H12/ТБ07!E12%</f>
        <v>87.5</v>
      </c>
      <c r="J12" s="36">
        <v>4</v>
      </c>
      <c r="K12" s="8">
        <f>J12/ТБ07!F12%</f>
        <v>21.05263157894737</v>
      </c>
      <c r="L12" s="42">
        <f t="shared" si="0"/>
        <v>100</v>
      </c>
    </row>
    <row r="13" spans="1:12" ht="16.5" thickBot="1">
      <c r="A13" s="150">
        <v>6</v>
      </c>
      <c r="B13" s="123" t="s">
        <v>41</v>
      </c>
      <c r="C13" s="108">
        <v>1</v>
      </c>
      <c r="D13" s="147">
        <v>0</v>
      </c>
      <c r="E13" s="125">
        <f>D13/ТБ07!C13%</f>
        <v>0</v>
      </c>
      <c r="F13" s="117">
        <v>0</v>
      </c>
      <c r="G13" s="8">
        <f>F13/ТБ07!D13%</f>
        <v>0</v>
      </c>
      <c r="H13" s="118">
        <v>0</v>
      </c>
      <c r="I13" s="8">
        <f>H13/ТБ07!E13%</f>
        <v>0</v>
      </c>
      <c r="J13" s="118">
        <v>0</v>
      </c>
      <c r="K13" s="8">
        <f>J13/ТБ07!F13%</f>
        <v>0</v>
      </c>
      <c r="L13" s="42">
        <f t="shared" si="0"/>
        <v>0</v>
      </c>
    </row>
    <row r="14" spans="1:12" ht="16.5" thickBot="1">
      <c r="A14" s="197" t="s">
        <v>2</v>
      </c>
      <c r="B14" s="197"/>
      <c r="C14" s="149" t="s">
        <v>14</v>
      </c>
      <c r="D14" s="148">
        <f>SUM(D8:D13)</f>
        <v>161</v>
      </c>
      <c r="E14" s="74">
        <f>D14/ТБ07!C14%</f>
        <v>10.434219053791315</v>
      </c>
      <c r="F14" s="75">
        <f>SUM(F8:F13)</f>
        <v>68</v>
      </c>
      <c r="G14" s="74">
        <f>F14/ТБ07!D14%</f>
        <v>20.923076923076923</v>
      </c>
      <c r="H14" s="76">
        <f>SUM(H8:H13)</f>
        <v>45</v>
      </c>
      <c r="I14" s="74">
        <f>H14/ТБ07!E14%</f>
        <v>20.454545454545453</v>
      </c>
      <c r="J14" s="76">
        <f>SUM(J8:J13)</f>
        <v>6</v>
      </c>
      <c r="K14" s="74">
        <f>J14/ТБ07!F14%</f>
        <v>3.5502958579881656</v>
      </c>
      <c r="L14" s="76">
        <f>SUM(L8:L13)</f>
        <v>280</v>
      </c>
    </row>
    <row r="16" spans="3:12" ht="16.5" hidden="1" thickBot="1">
      <c r="C16" s="52"/>
      <c r="D16" s="53"/>
      <c r="E16" s="52"/>
      <c r="F16" s="53"/>
      <c r="G16" s="52"/>
      <c r="H16" s="53"/>
      <c r="I16" s="52"/>
      <c r="J16" s="53"/>
      <c r="L16" s="13">
        <f>D14+F14+H14+J14</f>
        <v>280</v>
      </c>
    </row>
    <row r="18" spans="1:11" ht="15">
      <c r="A18" s="193" t="s">
        <v>17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</row>
    <row r="19" spans="1:2" ht="15.75" thickBot="1">
      <c r="A19" s="176" t="s">
        <v>45</v>
      </c>
      <c r="B19" s="176"/>
    </row>
    <row r="20" spans="1:12" ht="14.25" customHeight="1">
      <c r="A20" s="177" t="s">
        <v>0</v>
      </c>
      <c r="B20" s="177" t="s">
        <v>1</v>
      </c>
      <c r="C20" s="177" t="s">
        <v>5</v>
      </c>
      <c r="D20" s="186" t="s">
        <v>18</v>
      </c>
      <c r="E20" s="187"/>
      <c r="F20" s="187"/>
      <c r="G20" s="187"/>
      <c r="H20" s="187"/>
      <c r="I20" s="188"/>
      <c r="J20" s="189" t="s">
        <v>19</v>
      </c>
      <c r="K20" s="190"/>
      <c r="L20" s="43"/>
    </row>
    <row r="21" spans="1:12" ht="36.75" customHeight="1" thickBot="1">
      <c r="A21" s="178"/>
      <c r="B21" s="178"/>
      <c r="C21" s="178"/>
      <c r="D21" s="196" t="s">
        <v>10</v>
      </c>
      <c r="E21" s="195"/>
      <c r="F21" s="194" t="s">
        <v>11</v>
      </c>
      <c r="G21" s="195"/>
      <c r="H21" s="184" t="s">
        <v>6</v>
      </c>
      <c r="I21" s="185"/>
      <c r="J21" s="191"/>
      <c r="K21" s="192"/>
      <c r="L21" s="44" t="s">
        <v>15</v>
      </c>
    </row>
    <row r="22" spans="1:12" ht="13.5" thickBot="1">
      <c r="A22" s="178"/>
      <c r="B22" s="178"/>
      <c r="C22" s="178"/>
      <c r="D22" s="46" t="s">
        <v>7</v>
      </c>
      <c r="E22" s="47" t="s">
        <v>8</v>
      </c>
      <c r="F22" s="48" t="s">
        <v>7</v>
      </c>
      <c r="G22" s="47" t="s">
        <v>8</v>
      </c>
      <c r="H22" s="48" t="s">
        <v>7</v>
      </c>
      <c r="I22" s="49" t="s">
        <v>8</v>
      </c>
      <c r="J22" s="50" t="s">
        <v>7</v>
      </c>
      <c r="K22" s="51" t="s">
        <v>8</v>
      </c>
      <c r="L22" s="44" t="s">
        <v>20</v>
      </c>
    </row>
    <row r="23" spans="1:12" ht="15.75">
      <c r="A23" s="150">
        <v>1</v>
      </c>
      <c r="B23" s="123" t="s">
        <v>37</v>
      </c>
      <c r="C23" s="103">
        <v>1</v>
      </c>
      <c r="D23" s="30">
        <v>8</v>
      </c>
      <c r="E23" s="8">
        <f>D23/ТБ07!C23%</f>
        <v>10.256410256410255</v>
      </c>
      <c r="F23" s="28">
        <v>6</v>
      </c>
      <c r="G23" s="8">
        <f>F23/ТБ07!D23%</f>
        <v>50</v>
      </c>
      <c r="H23" s="28">
        <v>3</v>
      </c>
      <c r="I23" s="8">
        <f>H23/ТБ07!E23%</f>
        <v>37.5</v>
      </c>
      <c r="J23" s="28">
        <v>0</v>
      </c>
      <c r="K23" s="8">
        <f>J23/ТБ07!F23%</f>
        <v>0</v>
      </c>
      <c r="L23" s="42">
        <f aca="true" t="shared" si="1" ref="L23:L28">D23+F23+H23+J23</f>
        <v>17</v>
      </c>
    </row>
    <row r="24" spans="1:12" ht="15.75">
      <c r="A24" s="150">
        <v>2</v>
      </c>
      <c r="B24" s="123" t="s">
        <v>42</v>
      </c>
      <c r="C24" s="103">
        <v>1</v>
      </c>
      <c r="D24" s="30">
        <v>0</v>
      </c>
      <c r="E24" s="8">
        <f>D24/ТБ07!C24%</f>
        <v>0</v>
      </c>
      <c r="F24" s="28">
        <v>0</v>
      </c>
      <c r="G24" s="8">
        <f>F24/ТБ07!D24%</f>
        <v>0</v>
      </c>
      <c r="H24" s="28">
        <v>0</v>
      </c>
      <c r="I24" s="8">
        <f>H24/ТБ07!E24%</f>
        <v>0</v>
      </c>
      <c r="J24" s="28">
        <v>0</v>
      </c>
      <c r="K24" s="8">
        <f>J24/ТБ07!F24%</f>
        <v>0</v>
      </c>
      <c r="L24" s="42">
        <f t="shared" si="1"/>
        <v>0</v>
      </c>
    </row>
    <row r="25" spans="1:12" ht="15.75">
      <c r="A25" s="151">
        <v>3</v>
      </c>
      <c r="B25" s="123" t="s">
        <v>3</v>
      </c>
      <c r="C25" s="108">
        <v>1</v>
      </c>
      <c r="D25" s="30">
        <v>6</v>
      </c>
      <c r="E25" s="8">
        <f>D25/ТБ07!C25%</f>
        <v>7.792207792207792</v>
      </c>
      <c r="F25" s="28">
        <v>4</v>
      </c>
      <c r="G25" s="8">
        <f>F25/ТБ07!D25%</f>
        <v>30.769230769230766</v>
      </c>
      <c r="H25" s="28">
        <v>8</v>
      </c>
      <c r="I25" s="8">
        <f>H25/ТБ07!E25%</f>
        <v>61.53846153846153</v>
      </c>
      <c r="J25" s="28">
        <v>0</v>
      </c>
      <c r="K25" s="8">
        <f>J25/ТБ07!F25%</f>
        <v>0</v>
      </c>
      <c r="L25" s="42">
        <f t="shared" si="1"/>
        <v>18</v>
      </c>
    </row>
    <row r="26" spans="1:12" ht="15.75">
      <c r="A26" s="151">
        <v>4</v>
      </c>
      <c r="B26" s="123" t="s">
        <v>4</v>
      </c>
      <c r="C26" s="108">
        <v>1</v>
      </c>
      <c r="D26" s="30">
        <v>28</v>
      </c>
      <c r="E26" s="8">
        <f>D26/ТБ07!C26%</f>
        <v>24.56140350877193</v>
      </c>
      <c r="F26" s="28">
        <v>18</v>
      </c>
      <c r="G26" s="8">
        <f>F26/ТБ07!D26%</f>
        <v>62.06896551724138</v>
      </c>
      <c r="H26" s="28">
        <v>1</v>
      </c>
      <c r="I26" s="8">
        <f>H26/ТБ07!E26%</f>
        <v>5</v>
      </c>
      <c r="J26" s="28">
        <v>2</v>
      </c>
      <c r="K26" s="8">
        <f>J26/ТБ07!F26%</f>
        <v>9.523809523809524</v>
      </c>
      <c r="L26" s="42">
        <f t="shared" si="1"/>
        <v>49</v>
      </c>
    </row>
    <row r="27" spans="1:12" ht="15.75">
      <c r="A27" s="151">
        <v>5</v>
      </c>
      <c r="B27" s="123" t="s">
        <v>38</v>
      </c>
      <c r="C27" s="108">
        <v>1</v>
      </c>
      <c r="D27" s="111">
        <v>23</v>
      </c>
      <c r="E27" s="8">
        <f>D27/ТБ07!C27%</f>
        <v>15.972222222222223</v>
      </c>
      <c r="F27" s="36">
        <v>6</v>
      </c>
      <c r="G27" s="8">
        <f>F27/ТБ07!D27%</f>
        <v>16.216216216216218</v>
      </c>
      <c r="H27" s="36">
        <v>1</v>
      </c>
      <c r="I27" s="8">
        <f>H27/ТБ07!E27%</f>
        <v>7.692307692307692</v>
      </c>
      <c r="J27" s="36">
        <v>2</v>
      </c>
      <c r="K27" s="8">
        <f>J27/ТБ07!F27%</f>
        <v>8.333333333333334</v>
      </c>
      <c r="L27" s="42">
        <f t="shared" si="1"/>
        <v>32</v>
      </c>
    </row>
    <row r="28" spans="1:12" ht="15.75">
      <c r="A28" s="151">
        <v>6</v>
      </c>
      <c r="B28" s="123" t="s">
        <v>41</v>
      </c>
      <c r="C28" s="108">
        <v>1</v>
      </c>
      <c r="D28" s="147">
        <v>7</v>
      </c>
      <c r="E28" s="8">
        <f>D28/ТБ07!C28%</f>
        <v>2.2727272727272725</v>
      </c>
      <c r="F28" s="104">
        <v>4</v>
      </c>
      <c r="G28" s="8">
        <f>F28/ТБ07!D28%</f>
        <v>6.25</v>
      </c>
      <c r="H28" s="104">
        <v>0</v>
      </c>
      <c r="I28" s="8">
        <f>H28/ТБ07!E28%</f>
        <v>0</v>
      </c>
      <c r="J28" s="104">
        <v>0</v>
      </c>
      <c r="K28" s="8">
        <f>J28/ТБ07!F28%</f>
        <v>0</v>
      </c>
      <c r="L28" s="42">
        <f t="shared" si="1"/>
        <v>11</v>
      </c>
    </row>
    <row r="29" spans="1:12" ht="16.5" thickBot="1">
      <c r="A29" s="197" t="s">
        <v>2</v>
      </c>
      <c r="B29" s="197"/>
      <c r="C29" s="149" t="s">
        <v>14</v>
      </c>
      <c r="D29" s="148">
        <f>SUM(D23:D28)</f>
        <v>72</v>
      </c>
      <c r="E29" s="74">
        <f>D29/ТБ07!C29%</f>
        <v>8.933002481389577</v>
      </c>
      <c r="F29" s="127">
        <f>SUM(F23:F28)</f>
        <v>38</v>
      </c>
      <c r="G29" s="74">
        <f>F29/ТБ07!D29%</f>
        <v>21.965317919075144</v>
      </c>
      <c r="H29" s="128">
        <f>SUM(H23:H28)</f>
        <v>13</v>
      </c>
      <c r="I29" s="74">
        <f>H29/ТБ07!E29%</f>
        <v>10.56910569105691</v>
      </c>
      <c r="J29" s="128">
        <f>SUM(J23:J28)</f>
        <v>4</v>
      </c>
      <c r="K29" s="74">
        <f>J29/ТБ07!F29%</f>
        <v>3.6363636363636362</v>
      </c>
      <c r="L29" s="128">
        <f>SUM(L23:L28)</f>
        <v>127</v>
      </c>
    </row>
    <row r="31" spans="4:12" ht="16.5" hidden="1" thickBot="1">
      <c r="D31" s="53"/>
      <c r="E31" s="52"/>
      <c r="F31" s="53"/>
      <c r="G31" s="52"/>
      <c r="H31" s="53"/>
      <c r="I31" s="53"/>
      <c r="J31" s="53"/>
      <c r="K31" s="52"/>
      <c r="L31" s="13">
        <f>D29+F29+H29+J29</f>
        <v>127</v>
      </c>
    </row>
    <row r="33" spans="1:11" ht="15">
      <c r="A33" s="193" t="s">
        <v>17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</row>
    <row r="34" spans="1:2" ht="15.75" thickBot="1">
      <c r="A34" s="176" t="s">
        <v>46</v>
      </c>
      <c r="B34" s="176"/>
    </row>
    <row r="35" spans="1:12" ht="12.75" customHeight="1">
      <c r="A35" s="177" t="s">
        <v>0</v>
      </c>
      <c r="B35" s="177" t="s">
        <v>1</v>
      </c>
      <c r="C35" s="177" t="s">
        <v>5</v>
      </c>
      <c r="D35" s="186" t="s">
        <v>18</v>
      </c>
      <c r="E35" s="187"/>
      <c r="F35" s="187"/>
      <c r="G35" s="187"/>
      <c r="H35" s="187"/>
      <c r="I35" s="188"/>
      <c r="J35" s="189" t="s">
        <v>19</v>
      </c>
      <c r="K35" s="190"/>
      <c r="L35" s="43"/>
    </row>
    <row r="36" spans="1:12" ht="33" customHeight="1" thickBot="1">
      <c r="A36" s="178"/>
      <c r="B36" s="178"/>
      <c r="C36" s="178"/>
      <c r="D36" s="196" t="s">
        <v>10</v>
      </c>
      <c r="E36" s="195"/>
      <c r="F36" s="194" t="s">
        <v>11</v>
      </c>
      <c r="G36" s="195"/>
      <c r="H36" s="184" t="s">
        <v>6</v>
      </c>
      <c r="I36" s="185"/>
      <c r="J36" s="191"/>
      <c r="K36" s="192"/>
      <c r="L36" s="44" t="s">
        <v>15</v>
      </c>
    </row>
    <row r="37" spans="1:12" ht="13.5" thickBot="1">
      <c r="A37" s="178"/>
      <c r="B37" s="178"/>
      <c r="C37" s="178"/>
      <c r="D37" s="46" t="s">
        <v>7</v>
      </c>
      <c r="E37" s="47" t="s">
        <v>8</v>
      </c>
      <c r="F37" s="48" t="s">
        <v>7</v>
      </c>
      <c r="G37" s="47" t="s">
        <v>8</v>
      </c>
      <c r="H37" s="48" t="s">
        <v>7</v>
      </c>
      <c r="I37" s="49" t="s">
        <v>8</v>
      </c>
      <c r="J37" s="50" t="s">
        <v>7</v>
      </c>
      <c r="K37" s="51" t="s">
        <v>8</v>
      </c>
      <c r="L37" s="44" t="s">
        <v>20</v>
      </c>
    </row>
    <row r="38" spans="1:12" ht="15.75">
      <c r="A38" s="150">
        <v>1</v>
      </c>
      <c r="B38" s="123" t="s">
        <v>37</v>
      </c>
      <c r="C38" s="103">
        <v>1</v>
      </c>
      <c r="D38" s="30">
        <v>6</v>
      </c>
      <c r="E38" s="8">
        <f>D38/ТБ07!C38%</f>
        <v>6.593406593406593</v>
      </c>
      <c r="F38" s="28">
        <v>6</v>
      </c>
      <c r="G38" s="8">
        <f>F38/ТБ07!D38%</f>
        <v>23.076923076923077</v>
      </c>
      <c r="H38" s="28">
        <v>0</v>
      </c>
      <c r="I38" s="8">
        <f>H38/ТБ07!E38%</f>
        <v>0</v>
      </c>
      <c r="J38" s="28">
        <v>0</v>
      </c>
      <c r="K38" s="8">
        <f>J38/ТБ07!F38%</f>
        <v>0</v>
      </c>
      <c r="L38" s="42">
        <f aca="true" t="shared" si="2" ref="L38:L44">D38+F38+H38+J38</f>
        <v>12</v>
      </c>
    </row>
    <row r="39" spans="1:12" ht="15.75">
      <c r="A39" s="150">
        <v>2</v>
      </c>
      <c r="B39" s="123" t="s">
        <v>42</v>
      </c>
      <c r="C39" s="103">
        <v>1</v>
      </c>
      <c r="D39" s="30">
        <v>9</v>
      </c>
      <c r="E39" s="8">
        <f>D39/ТБ07!C39%</f>
        <v>8.571428571428571</v>
      </c>
      <c r="F39" s="28">
        <v>1</v>
      </c>
      <c r="G39" s="8">
        <f>F39/ТБ07!D39%</f>
        <v>5.555555555555555</v>
      </c>
      <c r="H39" s="28">
        <v>2</v>
      </c>
      <c r="I39" s="8">
        <f>H39/ТБ07!E39%</f>
        <v>6.8965517241379315</v>
      </c>
      <c r="J39" s="28">
        <v>0</v>
      </c>
      <c r="K39" s="8">
        <f>J39/ТБ07!F39%</f>
        <v>0</v>
      </c>
      <c r="L39" s="42">
        <f t="shared" si="2"/>
        <v>12</v>
      </c>
    </row>
    <row r="40" spans="1:12" ht="15.75">
      <c r="A40" s="151">
        <v>3</v>
      </c>
      <c r="B40" s="123" t="s">
        <v>3</v>
      </c>
      <c r="C40" s="108">
        <v>1</v>
      </c>
      <c r="D40" s="30">
        <v>9</v>
      </c>
      <c r="E40" s="8">
        <f>D40/ТБ07!C40%</f>
        <v>7.758620689655173</v>
      </c>
      <c r="F40" s="28">
        <v>2</v>
      </c>
      <c r="G40" s="8">
        <f>F40/ТБ07!D40%</f>
        <v>12.5</v>
      </c>
      <c r="H40" s="28">
        <v>1</v>
      </c>
      <c r="I40" s="8">
        <f>H40/ТБ07!E40%</f>
        <v>8.333333333333334</v>
      </c>
      <c r="J40" s="28">
        <v>0</v>
      </c>
      <c r="K40" s="8">
        <f>J40/ТБ07!F40%</f>
        <v>0</v>
      </c>
      <c r="L40" s="42">
        <f t="shared" si="2"/>
        <v>12</v>
      </c>
    </row>
    <row r="41" spans="1:12" ht="15.75">
      <c r="A41" s="151">
        <v>4</v>
      </c>
      <c r="B41" s="123" t="s">
        <v>4</v>
      </c>
      <c r="C41" s="108">
        <v>1</v>
      </c>
      <c r="D41" s="30">
        <v>43</v>
      </c>
      <c r="E41" s="8">
        <f>D41/ТБ07!C41%</f>
        <v>32.33082706766917</v>
      </c>
      <c r="F41" s="28">
        <v>9</v>
      </c>
      <c r="G41" s="8">
        <f>F41/ТБ07!D41%</f>
        <v>30</v>
      </c>
      <c r="H41" s="28">
        <v>2</v>
      </c>
      <c r="I41" s="8">
        <f>H41/ТБ07!E41%</f>
        <v>14.285714285714285</v>
      </c>
      <c r="J41" s="28">
        <v>0</v>
      </c>
      <c r="K41" s="8">
        <f>J41/ТБ07!F41%</f>
        <v>0</v>
      </c>
      <c r="L41" s="42">
        <f t="shared" si="2"/>
        <v>54</v>
      </c>
    </row>
    <row r="42" spans="1:12" ht="15.75">
      <c r="A42" s="151">
        <v>5</v>
      </c>
      <c r="B42" s="123" t="s">
        <v>38</v>
      </c>
      <c r="C42" s="108">
        <v>1</v>
      </c>
      <c r="D42" s="111">
        <v>25</v>
      </c>
      <c r="E42" s="8">
        <f>D42/ТБ07!C42%</f>
        <v>15.625</v>
      </c>
      <c r="F42" s="36">
        <v>12</v>
      </c>
      <c r="G42" s="8">
        <f>F42/ТБ07!D42%</f>
        <v>24</v>
      </c>
      <c r="H42" s="36">
        <v>2</v>
      </c>
      <c r="I42" s="8">
        <f>H42/ТБ07!E42%</f>
        <v>11.76470588235294</v>
      </c>
      <c r="J42" s="36">
        <v>0</v>
      </c>
      <c r="K42" s="8">
        <f>J42/ТБ07!F42%</f>
        <v>0</v>
      </c>
      <c r="L42" s="42">
        <f t="shared" si="2"/>
        <v>39</v>
      </c>
    </row>
    <row r="43" spans="1:12" ht="15.75">
      <c r="A43" s="151">
        <v>6</v>
      </c>
      <c r="B43" s="123" t="s">
        <v>41</v>
      </c>
      <c r="C43" s="108">
        <v>1</v>
      </c>
      <c r="D43" s="147">
        <v>0</v>
      </c>
      <c r="E43" s="8">
        <f>D43/ТБ07!C43%</f>
        <v>0</v>
      </c>
      <c r="F43" s="104">
        <v>0</v>
      </c>
      <c r="G43" s="8">
        <f>F43/ТБ07!D43%</f>
        <v>0</v>
      </c>
      <c r="H43" s="104">
        <v>0</v>
      </c>
      <c r="I43" s="8">
        <f>H43/ТБ07!E43%</f>
        <v>0</v>
      </c>
      <c r="J43" s="104">
        <v>0</v>
      </c>
      <c r="K43" s="8">
        <f>J43/ТБ07!F43%</f>
        <v>0</v>
      </c>
      <c r="L43" s="42">
        <f t="shared" si="2"/>
        <v>0</v>
      </c>
    </row>
    <row r="44" spans="1:12" ht="15.75">
      <c r="A44" s="151">
        <v>7</v>
      </c>
      <c r="B44" s="123" t="s">
        <v>52</v>
      </c>
      <c r="C44" s="108">
        <v>1</v>
      </c>
      <c r="D44" s="160">
        <v>19</v>
      </c>
      <c r="E44" s="8">
        <f>D44/ТБ07!C44%</f>
        <v>19.587628865979383</v>
      </c>
      <c r="F44" s="141">
        <v>11</v>
      </c>
      <c r="G44" s="8">
        <f>F44/ТБ07!D44%</f>
        <v>34.375</v>
      </c>
      <c r="H44" s="161">
        <v>2</v>
      </c>
      <c r="I44" s="8">
        <f>H44/ТБ07!E44%</f>
        <v>18.181818181818183</v>
      </c>
      <c r="J44" s="161">
        <v>0</v>
      </c>
      <c r="K44" s="8">
        <f>J44/ТБ07!F44%</f>
        <v>0</v>
      </c>
      <c r="L44" s="42">
        <f t="shared" si="2"/>
        <v>32</v>
      </c>
    </row>
    <row r="45" spans="1:12" ht="16.5" thickBot="1">
      <c r="A45" s="197" t="s">
        <v>2</v>
      </c>
      <c r="B45" s="197"/>
      <c r="C45" s="149" t="s">
        <v>14</v>
      </c>
      <c r="D45" s="148">
        <f>SUM(D38:D44)</f>
        <v>111</v>
      </c>
      <c r="E45" s="74">
        <f>D45/ТБ07!C45%</f>
        <v>10.571428571428571</v>
      </c>
      <c r="F45" s="127">
        <f>SUM(F38:F44)</f>
        <v>41</v>
      </c>
      <c r="G45" s="74">
        <f>F45/ТБ07!D45%</f>
        <v>14.855072463768117</v>
      </c>
      <c r="H45" s="128">
        <f>SUM(H38:H44)</f>
        <v>9</v>
      </c>
      <c r="I45" s="74">
        <f>H45/ТБ07!E45%</f>
        <v>6.716417910447761</v>
      </c>
      <c r="J45" s="128">
        <f>SUM(J38:J44)</f>
        <v>0</v>
      </c>
      <c r="K45" s="74">
        <f>J45/ТБ07!F45%</f>
        <v>0</v>
      </c>
      <c r="L45" s="128">
        <f>SUM(L38:L44)</f>
        <v>161</v>
      </c>
    </row>
    <row r="47" spans="3:12" ht="16.5" hidden="1" thickBot="1">
      <c r="C47" s="52"/>
      <c r="D47" s="53"/>
      <c r="E47" s="52"/>
      <c r="F47" s="53"/>
      <c r="G47" s="52"/>
      <c r="H47" s="53"/>
      <c r="I47" s="53"/>
      <c r="J47" s="53"/>
      <c r="L47" s="13">
        <f>D45+F45+H45+J45</f>
        <v>161</v>
      </c>
    </row>
    <row r="49" spans="1:11" ht="15">
      <c r="A49" s="193" t="s">
        <v>17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</row>
    <row r="50" spans="1:2" ht="15.75" thickBot="1">
      <c r="A50" s="176" t="s">
        <v>47</v>
      </c>
      <c r="B50" s="176"/>
    </row>
    <row r="51" spans="1:12" ht="12.75" customHeight="1">
      <c r="A51" s="177" t="s">
        <v>0</v>
      </c>
      <c r="B51" s="177" t="s">
        <v>1</v>
      </c>
      <c r="C51" s="177" t="s">
        <v>5</v>
      </c>
      <c r="D51" s="186" t="s">
        <v>18</v>
      </c>
      <c r="E51" s="187"/>
      <c r="F51" s="187"/>
      <c r="G51" s="187"/>
      <c r="H51" s="187"/>
      <c r="I51" s="188"/>
      <c r="J51" s="189" t="s">
        <v>19</v>
      </c>
      <c r="K51" s="190"/>
      <c r="L51" s="43"/>
    </row>
    <row r="52" spans="1:12" ht="36" customHeight="1" thickBot="1">
      <c r="A52" s="178"/>
      <c r="B52" s="178"/>
      <c r="C52" s="178"/>
      <c r="D52" s="196" t="s">
        <v>10</v>
      </c>
      <c r="E52" s="195"/>
      <c r="F52" s="194" t="s">
        <v>11</v>
      </c>
      <c r="G52" s="195"/>
      <c r="H52" s="184" t="s">
        <v>6</v>
      </c>
      <c r="I52" s="185"/>
      <c r="J52" s="191"/>
      <c r="K52" s="192"/>
      <c r="L52" s="44" t="s">
        <v>15</v>
      </c>
    </row>
    <row r="53" spans="1:12" ht="13.5" thickBot="1">
      <c r="A53" s="178"/>
      <c r="B53" s="178"/>
      <c r="C53" s="178"/>
      <c r="D53" s="46" t="s">
        <v>7</v>
      </c>
      <c r="E53" s="47" t="s">
        <v>8</v>
      </c>
      <c r="F53" s="48" t="s">
        <v>7</v>
      </c>
      <c r="G53" s="47" t="s">
        <v>8</v>
      </c>
      <c r="H53" s="48" t="s">
        <v>7</v>
      </c>
      <c r="I53" s="49" t="s">
        <v>8</v>
      </c>
      <c r="J53" s="50" t="s">
        <v>7</v>
      </c>
      <c r="K53" s="51" t="s">
        <v>8</v>
      </c>
      <c r="L53" s="44" t="s">
        <v>20</v>
      </c>
    </row>
    <row r="54" spans="1:12" ht="15.75">
      <c r="A54" s="152">
        <v>1</v>
      </c>
      <c r="B54" s="123" t="s">
        <v>37</v>
      </c>
      <c r="C54" s="103">
        <v>1</v>
      </c>
      <c r="D54" s="30">
        <v>3</v>
      </c>
      <c r="E54" s="8">
        <f>D54/ТБ07!C54%</f>
        <v>3.409090909090909</v>
      </c>
      <c r="F54" s="28">
        <v>1</v>
      </c>
      <c r="G54" s="8">
        <f>F54/ТБ07!D54%</f>
        <v>6.666666666666667</v>
      </c>
      <c r="H54" s="28">
        <v>0</v>
      </c>
      <c r="I54" s="8">
        <f>H54/ТБ07!E54%</f>
        <v>0</v>
      </c>
      <c r="J54" s="28">
        <v>0</v>
      </c>
      <c r="K54" s="8">
        <f>J54/ТБ07!F54%</f>
        <v>0</v>
      </c>
      <c r="L54" s="42">
        <f aca="true" t="shared" si="3" ref="L54:L60">D54+F54+H54+J54</f>
        <v>4</v>
      </c>
    </row>
    <row r="55" spans="1:12" ht="15.75">
      <c r="A55" s="152">
        <v>2</v>
      </c>
      <c r="B55" s="123" t="s">
        <v>42</v>
      </c>
      <c r="C55" s="103">
        <v>1</v>
      </c>
      <c r="D55" s="30">
        <v>7</v>
      </c>
      <c r="E55" s="8">
        <f>D55/ТБ07!C55%</f>
        <v>7</v>
      </c>
      <c r="F55" s="28">
        <v>6</v>
      </c>
      <c r="G55" s="8">
        <f>F55/ТБ07!D55%</f>
        <v>24</v>
      </c>
      <c r="H55" s="28">
        <v>3</v>
      </c>
      <c r="I55" s="8">
        <f>H55/ТБ07!E55%</f>
        <v>5.88235294117647</v>
      </c>
      <c r="J55" s="28">
        <v>0</v>
      </c>
      <c r="K55" s="8">
        <f>J55/ТБ07!F55%</f>
        <v>0</v>
      </c>
      <c r="L55" s="42">
        <f t="shared" si="3"/>
        <v>16</v>
      </c>
    </row>
    <row r="56" spans="1:12" ht="15.75">
      <c r="A56" s="153">
        <v>3</v>
      </c>
      <c r="B56" s="123" t="s">
        <v>3</v>
      </c>
      <c r="C56" s="108">
        <v>1</v>
      </c>
      <c r="D56" s="30">
        <v>37</v>
      </c>
      <c r="E56" s="8">
        <f>D56/ТБ07!C56%</f>
        <v>42.52873563218391</v>
      </c>
      <c r="F56" s="28">
        <v>15</v>
      </c>
      <c r="G56" s="8">
        <f>F56/ТБ07!D56%</f>
        <v>62.5</v>
      </c>
      <c r="H56" s="28">
        <v>7</v>
      </c>
      <c r="I56" s="8">
        <f>H56/ТБ07!E56%</f>
        <v>70</v>
      </c>
      <c r="J56" s="28">
        <v>0</v>
      </c>
      <c r="K56" s="8">
        <f>J56/ТБ07!F56%</f>
        <v>0</v>
      </c>
      <c r="L56" s="42">
        <f t="shared" si="3"/>
        <v>59</v>
      </c>
    </row>
    <row r="57" spans="1:12" ht="15.75">
      <c r="A57" s="153">
        <v>4</v>
      </c>
      <c r="B57" s="123" t="s">
        <v>4</v>
      </c>
      <c r="C57" s="108">
        <v>1</v>
      </c>
      <c r="D57" s="30">
        <v>31</v>
      </c>
      <c r="E57" s="8">
        <f>D57/ТБ07!C57%</f>
        <v>24.603174603174605</v>
      </c>
      <c r="F57" s="28">
        <v>15</v>
      </c>
      <c r="G57" s="8">
        <f>F57/ТБ07!D57%</f>
        <v>45.45454545454545</v>
      </c>
      <c r="H57" s="28">
        <v>2</v>
      </c>
      <c r="I57" s="8">
        <f>H57/ТБ07!E57%</f>
        <v>9.090909090909092</v>
      </c>
      <c r="J57" s="28">
        <v>0</v>
      </c>
      <c r="K57" s="8">
        <f>J57/ТБ07!F57%</f>
        <v>0</v>
      </c>
      <c r="L57" s="42">
        <f t="shared" si="3"/>
        <v>48</v>
      </c>
    </row>
    <row r="58" spans="1:12" ht="15.75">
      <c r="A58" s="153">
        <v>5</v>
      </c>
      <c r="B58" s="123" t="s">
        <v>38</v>
      </c>
      <c r="C58" s="108">
        <v>1</v>
      </c>
      <c r="D58" s="111">
        <v>39</v>
      </c>
      <c r="E58" s="8">
        <f>D58/ТБ07!C58%</f>
        <v>24.074074074074073</v>
      </c>
      <c r="F58" s="36">
        <v>24</v>
      </c>
      <c r="G58" s="8">
        <f>F58/ТБ07!D58%</f>
        <v>47.05882352941176</v>
      </c>
      <c r="H58" s="36">
        <v>2</v>
      </c>
      <c r="I58" s="8">
        <f>H58/ТБ07!E58%</f>
        <v>13.333333333333334</v>
      </c>
      <c r="J58" s="36">
        <v>3</v>
      </c>
      <c r="K58" s="8">
        <f>J58/ТБ07!F58%</f>
        <v>14.285714285714286</v>
      </c>
      <c r="L58" s="42">
        <f t="shared" si="3"/>
        <v>68</v>
      </c>
    </row>
    <row r="59" spans="1:12" ht="15.75">
      <c r="A59" s="153">
        <v>6</v>
      </c>
      <c r="B59" s="123" t="s">
        <v>41</v>
      </c>
      <c r="C59" s="108">
        <v>1</v>
      </c>
      <c r="D59" s="147">
        <v>36</v>
      </c>
      <c r="E59" s="8">
        <f>D59/ТБ07!C59%</f>
        <v>12.413793103448276</v>
      </c>
      <c r="F59" s="104">
        <v>17</v>
      </c>
      <c r="G59" s="8">
        <f>F59/ТБ07!D59%</f>
        <v>20.98765432098765</v>
      </c>
      <c r="H59" s="104">
        <v>4</v>
      </c>
      <c r="I59" s="8">
        <f>H59/ТБ07!E59%</f>
        <v>7.8431372549019605</v>
      </c>
      <c r="J59" s="104">
        <v>1</v>
      </c>
      <c r="K59" s="8">
        <f>J59/ТБ07!F59%</f>
        <v>1.8518518518518516</v>
      </c>
      <c r="L59" s="42">
        <f t="shared" si="3"/>
        <v>58</v>
      </c>
    </row>
    <row r="60" spans="1:12" ht="15.75">
      <c r="A60" s="153">
        <v>7</v>
      </c>
      <c r="B60" s="123" t="s">
        <v>52</v>
      </c>
      <c r="C60" s="108">
        <v>1</v>
      </c>
      <c r="D60" s="160">
        <v>18</v>
      </c>
      <c r="E60" s="8">
        <f>D60/ТБ07!C60%</f>
        <v>21.176470588235293</v>
      </c>
      <c r="F60" s="141">
        <v>5</v>
      </c>
      <c r="G60" s="8">
        <f>F60/ТБ07!D60%</f>
        <v>20.833333333333336</v>
      </c>
      <c r="H60" s="161">
        <v>0</v>
      </c>
      <c r="I60" s="8">
        <f>H60/ТБ07!E60%</f>
        <v>0</v>
      </c>
      <c r="J60" s="161">
        <v>2</v>
      </c>
      <c r="K60" s="8">
        <f>J60/ТБ07!F60%</f>
        <v>18.181818181818183</v>
      </c>
      <c r="L60" s="42">
        <f t="shared" si="3"/>
        <v>25</v>
      </c>
    </row>
    <row r="61" spans="1:12" ht="16.5" thickBot="1">
      <c r="A61" s="197" t="s">
        <v>2</v>
      </c>
      <c r="B61" s="197"/>
      <c r="C61" s="149" t="s">
        <v>14</v>
      </c>
      <c r="D61" s="148">
        <f>SUM(D54:D60)</f>
        <v>171</v>
      </c>
      <c r="E61" s="74">
        <f>D61/ТБ07!C61%</f>
        <v>18.230277185501066</v>
      </c>
      <c r="F61" s="127">
        <f>SUM(F54:F60)</f>
        <v>83</v>
      </c>
      <c r="G61" s="74">
        <f>F61/ТБ07!D61%</f>
        <v>32.80632411067194</v>
      </c>
      <c r="H61" s="128">
        <f>SUM(H54:H60)</f>
        <v>18</v>
      </c>
      <c r="I61" s="74">
        <f>H61/ТБ07!E61%</f>
        <v>10.714285714285715</v>
      </c>
      <c r="J61" s="128">
        <f>SUM(J54:J60)</f>
        <v>6</v>
      </c>
      <c r="K61" s="74">
        <f>J61/ТБ07!F61%</f>
        <v>5.3097345132743365</v>
      </c>
      <c r="L61" s="128">
        <f>SUM(L54:L60)</f>
        <v>278</v>
      </c>
    </row>
    <row r="63" spans="3:12" ht="16.5" hidden="1" thickBot="1">
      <c r="C63" s="52"/>
      <c r="D63" s="53"/>
      <c r="E63" s="52"/>
      <c r="F63" s="53"/>
      <c r="G63" s="52"/>
      <c r="H63" s="53"/>
      <c r="I63" s="53"/>
      <c r="J63" s="53"/>
      <c r="K63" s="52"/>
      <c r="L63" s="13">
        <f>D61+F61+H61+J61</f>
        <v>278</v>
      </c>
    </row>
    <row r="64" spans="1:11" ht="15">
      <c r="A64" s="193" t="s">
        <v>17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</row>
    <row r="65" spans="1:2" ht="15.75" thickBot="1">
      <c r="A65" s="176" t="s">
        <v>43</v>
      </c>
      <c r="B65" s="176"/>
    </row>
    <row r="66" spans="1:12" ht="12.75" customHeight="1">
      <c r="A66" s="177" t="s">
        <v>0</v>
      </c>
      <c r="B66" s="177" t="s">
        <v>1</v>
      </c>
      <c r="C66" s="177" t="s">
        <v>5</v>
      </c>
      <c r="D66" s="186" t="s">
        <v>18</v>
      </c>
      <c r="E66" s="187"/>
      <c r="F66" s="187"/>
      <c r="G66" s="187"/>
      <c r="H66" s="187"/>
      <c r="I66" s="188"/>
      <c r="J66" s="189" t="s">
        <v>19</v>
      </c>
      <c r="K66" s="190"/>
      <c r="L66" s="43"/>
    </row>
    <row r="67" spans="1:12" ht="34.5" customHeight="1" thickBot="1">
      <c r="A67" s="178"/>
      <c r="B67" s="178"/>
      <c r="C67" s="178"/>
      <c r="D67" s="196" t="s">
        <v>10</v>
      </c>
      <c r="E67" s="195"/>
      <c r="F67" s="194" t="s">
        <v>11</v>
      </c>
      <c r="G67" s="195"/>
      <c r="H67" s="184" t="s">
        <v>6</v>
      </c>
      <c r="I67" s="185"/>
      <c r="J67" s="191"/>
      <c r="K67" s="192"/>
      <c r="L67" s="44" t="s">
        <v>15</v>
      </c>
    </row>
    <row r="68" spans="1:12" ht="13.5" thickBot="1">
      <c r="A68" s="178"/>
      <c r="B68" s="178"/>
      <c r="C68" s="178"/>
      <c r="D68" s="46" t="s">
        <v>7</v>
      </c>
      <c r="E68" s="47" t="s">
        <v>8</v>
      </c>
      <c r="F68" s="48" t="s">
        <v>7</v>
      </c>
      <c r="G68" s="47" t="s">
        <v>8</v>
      </c>
      <c r="H68" s="48" t="s">
        <v>7</v>
      </c>
      <c r="I68" s="49" t="s">
        <v>8</v>
      </c>
      <c r="J68" s="50" t="s">
        <v>7</v>
      </c>
      <c r="K68" s="51" t="s">
        <v>8</v>
      </c>
      <c r="L68" s="44" t="s">
        <v>20</v>
      </c>
    </row>
    <row r="69" spans="1:13" ht="15.75">
      <c r="A69" s="103">
        <v>1</v>
      </c>
      <c r="B69" s="123" t="s">
        <v>37</v>
      </c>
      <c r="C69" s="103">
        <v>1</v>
      </c>
      <c r="D69" s="30">
        <f aca="true" t="shared" si="4" ref="D69:D74">D8+D23+D38+D54</f>
        <v>26</v>
      </c>
      <c r="E69" s="8">
        <f>D69/ТБ07!C69%</f>
        <v>13</v>
      </c>
      <c r="F69" s="28">
        <f aca="true" t="shared" si="5" ref="F69:F74">F8+F23+F38+F54</f>
        <v>17</v>
      </c>
      <c r="G69" s="8">
        <f>F69/ТБ07!D69%</f>
        <v>39.53488372093023</v>
      </c>
      <c r="H69" s="28">
        <f aca="true" t="shared" si="6" ref="H69:H74">H8+H23+H38+H54</f>
        <v>6</v>
      </c>
      <c r="I69" s="8">
        <f>H69/ТБ07!E69%</f>
        <v>33.333333333333336</v>
      </c>
      <c r="J69" s="28">
        <f aca="true" t="shared" si="7" ref="J69:J74">J8+J23+J38+J54</f>
        <v>0</v>
      </c>
      <c r="K69" s="8">
        <f>J69/ТБ07!F69%</f>
        <v>0</v>
      </c>
      <c r="L69" s="42">
        <f aca="true" t="shared" si="8" ref="L69:L75">D69+F69+H69+J69</f>
        <v>49</v>
      </c>
      <c r="M69" s="29">
        <f aca="true" t="shared" si="9" ref="M69:M74">L8+L23+L38+L54</f>
        <v>49</v>
      </c>
    </row>
    <row r="70" spans="1:13" ht="15.75">
      <c r="A70" s="103">
        <v>2</v>
      </c>
      <c r="B70" s="123" t="s">
        <v>42</v>
      </c>
      <c r="C70" s="103">
        <v>1</v>
      </c>
      <c r="D70" s="30">
        <f t="shared" si="4"/>
        <v>16</v>
      </c>
      <c r="E70" s="8">
        <f>D70/ТБ07!C70%</f>
        <v>5.161290322580645</v>
      </c>
      <c r="F70" s="28">
        <f t="shared" si="5"/>
        <v>7</v>
      </c>
      <c r="G70" s="8">
        <f>F70/ТБ07!D70%</f>
        <v>14.285714285714286</v>
      </c>
      <c r="H70" s="28">
        <f t="shared" si="6"/>
        <v>6</v>
      </c>
      <c r="I70" s="8">
        <f>H70/ТБ07!E70%</f>
        <v>8.823529411764705</v>
      </c>
      <c r="J70" s="28">
        <f t="shared" si="7"/>
        <v>0</v>
      </c>
      <c r="K70" s="8">
        <f>J70/ТБ07!F70%</f>
        <v>0</v>
      </c>
      <c r="L70" s="42">
        <f t="shared" si="8"/>
        <v>29</v>
      </c>
      <c r="M70" s="29">
        <f t="shared" si="9"/>
        <v>29</v>
      </c>
    </row>
    <row r="71" spans="1:13" ht="15.75">
      <c r="A71" s="122">
        <v>3</v>
      </c>
      <c r="B71" s="123" t="s">
        <v>3</v>
      </c>
      <c r="C71" s="108">
        <v>1</v>
      </c>
      <c r="D71" s="30">
        <f t="shared" si="4"/>
        <v>104</v>
      </c>
      <c r="E71" s="8">
        <f>D71/ТБ07!C71%</f>
        <v>30.498533724340174</v>
      </c>
      <c r="F71" s="28">
        <f t="shared" si="5"/>
        <v>36</v>
      </c>
      <c r="G71" s="8">
        <f>F71/ТБ07!D71%</f>
        <v>65.45454545454545</v>
      </c>
      <c r="H71" s="28">
        <f t="shared" si="6"/>
        <v>28</v>
      </c>
      <c r="I71" s="8">
        <f>H71/ТБ07!E71%</f>
        <v>57.142857142857146</v>
      </c>
      <c r="J71" s="28">
        <f t="shared" si="7"/>
        <v>0</v>
      </c>
      <c r="K71" s="8">
        <f>J71/ТБ07!F71%</f>
        <v>0</v>
      </c>
      <c r="L71" s="42">
        <f t="shared" si="8"/>
        <v>168</v>
      </c>
      <c r="M71" s="29">
        <f t="shared" si="9"/>
        <v>168</v>
      </c>
    </row>
    <row r="72" spans="1:13" ht="15.75">
      <c r="A72" s="122">
        <v>4</v>
      </c>
      <c r="B72" s="123" t="s">
        <v>4</v>
      </c>
      <c r="C72" s="108">
        <v>1</v>
      </c>
      <c r="D72" s="30">
        <f t="shared" si="4"/>
        <v>157</v>
      </c>
      <c r="E72" s="8">
        <f>D72/ТБ07!C72%</f>
        <v>50.15974440894569</v>
      </c>
      <c r="F72" s="28">
        <f t="shared" si="5"/>
        <v>68</v>
      </c>
      <c r="G72" s="8">
        <f>F72/ТБ07!D72%</f>
        <v>77.27272727272727</v>
      </c>
      <c r="H72" s="28">
        <f t="shared" si="6"/>
        <v>6</v>
      </c>
      <c r="I72" s="8">
        <f>H72/ТБ07!E72%</f>
        <v>12.765957446808512</v>
      </c>
      <c r="J72" s="28">
        <f t="shared" si="7"/>
        <v>4</v>
      </c>
      <c r="K72" s="8">
        <f>J72/ТБ07!F72%</f>
        <v>9.30232558139535</v>
      </c>
      <c r="L72" s="42">
        <f t="shared" si="8"/>
        <v>235</v>
      </c>
      <c r="M72" s="29">
        <f t="shared" si="9"/>
        <v>235</v>
      </c>
    </row>
    <row r="73" spans="1:13" ht="15.75">
      <c r="A73" s="122">
        <v>5</v>
      </c>
      <c r="B73" s="123" t="s">
        <v>38</v>
      </c>
      <c r="C73" s="108">
        <v>1</v>
      </c>
      <c r="D73" s="30">
        <f t="shared" si="4"/>
        <v>132</v>
      </c>
      <c r="E73" s="8">
        <f>D73/ТБ07!C73%</f>
        <v>28.884026258205687</v>
      </c>
      <c r="F73" s="28">
        <f t="shared" si="5"/>
        <v>65</v>
      </c>
      <c r="G73" s="8">
        <f>F73/ТБ07!D73%</f>
        <v>70.65217391304347</v>
      </c>
      <c r="H73" s="28">
        <f t="shared" si="6"/>
        <v>33</v>
      </c>
      <c r="I73" s="8">
        <f>H73/ТБ07!E73%</f>
        <v>73.33333333333333</v>
      </c>
      <c r="J73" s="28">
        <f t="shared" si="7"/>
        <v>9</v>
      </c>
      <c r="K73" s="8">
        <f>J73/ТБ07!F73%</f>
        <v>20.930232558139537</v>
      </c>
      <c r="L73" s="42">
        <f t="shared" si="8"/>
        <v>239</v>
      </c>
      <c r="M73" s="29">
        <f t="shared" si="9"/>
        <v>239</v>
      </c>
    </row>
    <row r="74" spans="1:13" ht="15.75">
      <c r="A74" s="122">
        <v>6</v>
      </c>
      <c r="B74" s="123" t="s">
        <v>41</v>
      </c>
      <c r="C74" s="108">
        <v>1</v>
      </c>
      <c r="D74" s="30">
        <f t="shared" si="4"/>
        <v>43</v>
      </c>
      <c r="E74" s="8">
        <f>D74/ТБ07!C74%</f>
        <v>5.100830367734282</v>
      </c>
      <c r="F74" s="28">
        <f t="shared" si="5"/>
        <v>21</v>
      </c>
      <c r="G74" s="8">
        <f>F74/ТБ07!D74%</f>
        <v>11.22994652406417</v>
      </c>
      <c r="H74" s="28">
        <f t="shared" si="6"/>
        <v>4</v>
      </c>
      <c r="I74" s="8">
        <f>H74/ТБ07!E74%</f>
        <v>4.545454545454546</v>
      </c>
      <c r="J74" s="28">
        <f t="shared" si="7"/>
        <v>1</v>
      </c>
      <c r="K74" s="8">
        <f>J74/ТБ07!F74%</f>
        <v>0.7407407407407407</v>
      </c>
      <c r="L74" s="42">
        <f t="shared" si="8"/>
        <v>69</v>
      </c>
      <c r="M74" s="29">
        <f t="shared" si="9"/>
        <v>69</v>
      </c>
    </row>
    <row r="75" spans="1:13" ht="15.75">
      <c r="A75" s="153">
        <v>7</v>
      </c>
      <c r="B75" s="123" t="s">
        <v>52</v>
      </c>
      <c r="C75" s="108">
        <v>1</v>
      </c>
      <c r="D75" s="30">
        <f>D44+D60</f>
        <v>37</v>
      </c>
      <c r="E75" s="8">
        <f>D75/ТБ07!C75%</f>
        <v>12.457912457912457</v>
      </c>
      <c r="F75" s="30">
        <f>F44+F60</f>
        <v>16</v>
      </c>
      <c r="G75" s="8">
        <f>F75/ТБ07!D75%</f>
        <v>17.58241758241758</v>
      </c>
      <c r="H75" s="30">
        <f>H44+H60</f>
        <v>2</v>
      </c>
      <c r="I75" s="8">
        <f>H75/ТБ07!E75%</f>
        <v>5.2631578947368425</v>
      </c>
      <c r="J75" s="30">
        <f>J44+J60</f>
        <v>2</v>
      </c>
      <c r="K75" s="8">
        <f>J75/ТБ07!F75%</f>
        <v>6.451612903225807</v>
      </c>
      <c r="L75" s="42">
        <f t="shared" si="8"/>
        <v>57</v>
      </c>
      <c r="M75" s="170">
        <f>L44+L60</f>
        <v>57</v>
      </c>
    </row>
    <row r="76" spans="1:13" ht="16.5" thickBot="1">
      <c r="A76" s="197" t="s">
        <v>2</v>
      </c>
      <c r="B76" s="197"/>
      <c r="C76" s="149" t="s">
        <v>14</v>
      </c>
      <c r="D76" s="148">
        <f>SUM(D69:D75)</f>
        <v>515</v>
      </c>
      <c r="E76" s="74">
        <f>D76/ТБ07!C76%</f>
        <v>18.6526620789569</v>
      </c>
      <c r="F76" s="127">
        <f>SUM(F69:F75)</f>
        <v>230</v>
      </c>
      <c r="G76" s="74">
        <f>F76/ТБ07!D76%</f>
        <v>38.01652892561984</v>
      </c>
      <c r="H76" s="128">
        <f>SUM(H69:H75)</f>
        <v>85</v>
      </c>
      <c r="I76" s="74">
        <f>H76/ТБ07!E76%</f>
        <v>24.07932011331445</v>
      </c>
      <c r="J76" s="128">
        <f>SUM(J69:J75)</f>
        <v>16</v>
      </c>
      <c r="K76" s="74">
        <f>J76/ТБ07!F76%</f>
        <v>5.063291139240506</v>
      </c>
      <c r="L76" s="128">
        <f>SUM(L69:L75)</f>
        <v>846</v>
      </c>
      <c r="M76" s="37">
        <f>L14+L29+L45+L61</f>
        <v>846</v>
      </c>
    </row>
    <row r="78" spans="3:12" ht="16.5" hidden="1" thickBot="1">
      <c r="C78" s="52"/>
      <c r="D78" s="53"/>
      <c r="E78" s="52"/>
      <c r="F78" s="53"/>
      <c r="G78" s="52"/>
      <c r="H78" s="53"/>
      <c r="I78" s="53"/>
      <c r="J78" s="53"/>
      <c r="L78" s="13">
        <f>L16+L31+L47+L63</f>
        <v>846</v>
      </c>
    </row>
  </sheetData>
  <sheetProtection/>
  <protectedRanges>
    <protectedRange sqref="D10:D13 F10:F13 D25:D28 F25:F28 D40:D44 F40:F44 D56:D60 F54:F60 D69:D75 F69:F75 H69:H75 J69:J75" name="Діапазон2"/>
    <protectedRange sqref="D10:D13 F10:F13 H10:H13 J10:J13 J25:J28 D25:D28 F25:F28 H25:H28 H40:H44 F40:F44 D40:D44 J40:J44 D56:D60 F54:F60 H54:H60 J54:J60 D69:D75 F69:F75 H69:H75 J69:J75" name="Діапазон1"/>
  </protectedRanges>
  <mergeCells count="56">
    <mergeCell ref="A76:B76"/>
    <mergeCell ref="B66:B68"/>
    <mergeCell ref="C66:C68"/>
    <mergeCell ref="A1:K1"/>
    <mergeCell ref="A61:B61"/>
    <mergeCell ref="A45:B45"/>
    <mergeCell ref="A65:B65"/>
    <mergeCell ref="D66:I66"/>
    <mergeCell ref="J66:K67"/>
    <mergeCell ref="A64:K64"/>
    <mergeCell ref="H67:I67"/>
    <mergeCell ref="A50:B50"/>
    <mergeCell ref="A34:B34"/>
    <mergeCell ref="D36:E36"/>
    <mergeCell ref="C51:C53"/>
    <mergeCell ref="D51:I51"/>
    <mergeCell ref="F36:G36"/>
    <mergeCell ref="F52:G52"/>
    <mergeCell ref="F67:G67"/>
    <mergeCell ref="D67:E67"/>
    <mergeCell ref="J51:K52"/>
    <mergeCell ref="H52:I52"/>
    <mergeCell ref="A49:K49"/>
    <mergeCell ref="D52:E52"/>
    <mergeCell ref="A35:A37"/>
    <mergeCell ref="B35:B37"/>
    <mergeCell ref="C35:C37"/>
    <mergeCell ref="D35:I35"/>
    <mergeCell ref="J35:K36"/>
    <mergeCell ref="H36:I36"/>
    <mergeCell ref="A3:K3"/>
    <mergeCell ref="A18:K18"/>
    <mergeCell ref="A5:A7"/>
    <mergeCell ref="B5:B7"/>
    <mergeCell ref="C5:C7"/>
    <mergeCell ref="F21:G21"/>
    <mergeCell ref="A20:A22"/>
    <mergeCell ref="B20:B22"/>
    <mergeCell ref="C20:C22"/>
    <mergeCell ref="D20:I20"/>
    <mergeCell ref="A51:A53"/>
    <mergeCell ref="B51:B53"/>
    <mergeCell ref="A66:A68"/>
    <mergeCell ref="D21:E21"/>
    <mergeCell ref="A4:B4"/>
    <mergeCell ref="A19:B19"/>
    <mergeCell ref="A14:B14"/>
    <mergeCell ref="D6:E6"/>
    <mergeCell ref="A29:B29"/>
    <mergeCell ref="H6:I6"/>
    <mergeCell ref="D5:I5"/>
    <mergeCell ref="J5:K6"/>
    <mergeCell ref="J20:K21"/>
    <mergeCell ref="H21:I21"/>
    <mergeCell ref="A33:K33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48">
      <selection activeCell="A16" sqref="A16:IV16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4.25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"/>
      <c r="M1" s="1"/>
      <c r="N1" s="1"/>
      <c r="O1" s="1"/>
      <c r="P1" s="1"/>
      <c r="Q1" s="1"/>
      <c r="R1" s="1"/>
      <c r="S1" s="2"/>
      <c r="T1" s="2"/>
    </row>
    <row r="3" spans="2:9" ht="15.75" customHeight="1">
      <c r="B3" s="175" t="s">
        <v>32</v>
      </c>
      <c r="C3" s="175"/>
      <c r="D3" s="175"/>
      <c r="E3" s="175"/>
      <c r="F3" s="175"/>
      <c r="G3" s="175"/>
      <c r="H3" s="175"/>
      <c r="I3" s="175"/>
    </row>
    <row r="4" spans="1:2" ht="15.75" thickBot="1">
      <c r="A4" s="176" t="s">
        <v>44</v>
      </c>
      <c r="B4" s="176"/>
    </row>
    <row r="5" spans="1:12" ht="13.5" customHeight="1">
      <c r="A5" s="198" t="s">
        <v>0</v>
      </c>
      <c r="B5" s="198" t="s">
        <v>1</v>
      </c>
      <c r="C5" s="198" t="s">
        <v>5</v>
      </c>
      <c r="D5" s="186" t="s">
        <v>18</v>
      </c>
      <c r="E5" s="187"/>
      <c r="F5" s="187"/>
      <c r="G5" s="187"/>
      <c r="H5" s="187"/>
      <c r="I5" s="188"/>
      <c r="J5" s="189" t="s">
        <v>19</v>
      </c>
      <c r="K5" s="190"/>
      <c r="L5" s="43"/>
    </row>
    <row r="6" spans="1:12" ht="19.5" customHeight="1" thickBot="1">
      <c r="A6" s="199"/>
      <c r="B6" s="199"/>
      <c r="C6" s="199"/>
      <c r="D6" s="196" t="s">
        <v>10</v>
      </c>
      <c r="E6" s="195"/>
      <c r="F6" s="194" t="s">
        <v>11</v>
      </c>
      <c r="G6" s="195"/>
      <c r="H6" s="184" t="s">
        <v>6</v>
      </c>
      <c r="I6" s="185"/>
      <c r="J6" s="191"/>
      <c r="K6" s="192"/>
      <c r="L6" s="44" t="s">
        <v>15</v>
      </c>
    </row>
    <row r="7" spans="1:12" ht="13.5" thickBot="1">
      <c r="A7" s="40"/>
      <c r="B7" s="40"/>
      <c r="C7" s="35"/>
      <c r="D7" s="46" t="s">
        <v>7</v>
      </c>
      <c r="E7" s="47" t="s">
        <v>8</v>
      </c>
      <c r="F7" s="48" t="s">
        <v>7</v>
      </c>
      <c r="G7" s="47" t="s">
        <v>8</v>
      </c>
      <c r="H7" s="48" t="s">
        <v>7</v>
      </c>
      <c r="I7" s="49" t="s">
        <v>8</v>
      </c>
      <c r="J7" s="50" t="s">
        <v>7</v>
      </c>
      <c r="K7" s="51" t="s">
        <v>8</v>
      </c>
      <c r="L7" s="44" t="s">
        <v>20</v>
      </c>
    </row>
    <row r="8" spans="1:12" ht="15.75">
      <c r="A8" s="68">
        <v>1</v>
      </c>
      <c r="B8" s="10" t="s">
        <v>37</v>
      </c>
      <c r="C8" s="112">
        <v>2</v>
      </c>
      <c r="D8" s="111">
        <v>0</v>
      </c>
      <c r="E8" s="8">
        <f>D8/1!D8%</f>
        <v>0</v>
      </c>
      <c r="F8" s="28">
        <v>0</v>
      </c>
      <c r="G8" s="8">
        <f>F8/1!F8%</f>
        <v>0</v>
      </c>
      <c r="H8" s="28">
        <v>0</v>
      </c>
      <c r="I8" s="8">
        <f>H8/1!H8%</f>
        <v>0</v>
      </c>
      <c r="J8" s="28">
        <v>0</v>
      </c>
      <c r="K8" s="8" t="e">
        <f>J8/1!J8%</f>
        <v>#DIV/0!</v>
      </c>
      <c r="L8" s="42">
        <f aca="true" t="shared" si="0" ref="L8:L13">D8+F8+H8+J8</f>
        <v>0</v>
      </c>
    </row>
    <row r="9" spans="1:12" ht="15.75">
      <c r="A9" s="68">
        <v>2</v>
      </c>
      <c r="B9" s="10" t="s">
        <v>42</v>
      </c>
      <c r="C9" s="112">
        <v>2</v>
      </c>
      <c r="D9" s="30">
        <v>0</v>
      </c>
      <c r="E9" s="8" t="e">
        <f>D9/1!D9%</f>
        <v>#DIV/0!</v>
      </c>
      <c r="F9" s="28">
        <v>0</v>
      </c>
      <c r="G9" s="8" t="e">
        <f>F9/1!F9%</f>
        <v>#DIV/0!</v>
      </c>
      <c r="H9" s="28">
        <v>0</v>
      </c>
      <c r="I9" s="8">
        <f>H9/1!H9%</f>
        <v>0</v>
      </c>
      <c r="J9" s="28">
        <v>0</v>
      </c>
      <c r="K9" s="8" t="e">
        <f>J9/1!J9%</f>
        <v>#DIV/0!</v>
      </c>
      <c r="L9" s="42">
        <f t="shared" si="0"/>
        <v>0</v>
      </c>
    </row>
    <row r="10" spans="1:12" ht="15.75">
      <c r="A10" s="68">
        <v>3</v>
      </c>
      <c r="B10" s="10" t="s">
        <v>3</v>
      </c>
      <c r="C10" s="112">
        <v>2</v>
      </c>
      <c r="D10" s="30">
        <v>37</v>
      </c>
      <c r="E10" s="8">
        <f>D10/1!D10%</f>
        <v>71.15384615384615</v>
      </c>
      <c r="F10" s="28">
        <v>7</v>
      </c>
      <c r="G10" s="8">
        <f>F10/1!F10%</f>
        <v>46.66666666666667</v>
      </c>
      <c r="H10" s="28">
        <v>7</v>
      </c>
      <c r="I10" s="8">
        <f>H10/1!H10%</f>
        <v>58.333333333333336</v>
      </c>
      <c r="J10" s="28">
        <v>0</v>
      </c>
      <c r="K10" s="8" t="e">
        <f>J10/1!J10%</f>
        <v>#DIV/0!</v>
      </c>
      <c r="L10" s="42">
        <f t="shared" si="0"/>
        <v>51</v>
      </c>
    </row>
    <row r="11" spans="1:12" ht="15.75">
      <c r="A11" s="68">
        <v>4</v>
      </c>
      <c r="B11" s="10" t="s">
        <v>4</v>
      </c>
      <c r="C11" s="112">
        <v>2</v>
      </c>
      <c r="D11" s="30">
        <v>18</v>
      </c>
      <c r="E11" s="8">
        <f>D11/1!D11%</f>
        <v>32.72727272727273</v>
      </c>
      <c r="F11" s="28">
        <v>4</v>
      </c>
      <c r="G11" s="8">
        <f>F11/1!F11%</f>
        <v>15.384615384615383</v>
      </c>
      <c r="H11" s="28">
        <v>0</v>
      </c>
      <c r="I11" s="8">
        <f>H11/1!H11%</f>
        <v>0</v>
      </c>
      <c r="J11" s="28">
        <v>1</v>
      </c>
      <c r="K11" s="8">
        <f>J11/1!J11%</f>
        <v>50</v>
      </c>
      <c r="L11" s="42">
        <f t="shared" si="0"/>
        <v>23</v>
      </c>
    </row>
    <row r="12" spans="1:12" ht="15.75">
      <c r="A12" s="68">
        <v>5</v>
      </c>
      <c r="B12" s="10" t="s">
        <v>39</v>
      </c>
      <c r="C12" s="112">
        <v>2</v>
      </c>
      <c r="D12" s="111">
        <v>1</v>
      </c>
      <c r="E12" s="8">
        <f>D12/1!D12%</f>
        <v>2.2222222222222223</v>
      </c>
      <c r="F12" s="36">
        <v>3</v>
      </c>
      <c r="G12" s="8">
        <f>F12/1!F12%</f>
        <v>13.043478260869565</v>
      </c>
      <c r="H12" s="36">
        <v>5</v>
      </c>
      <c r="I12" s="8">
        <f>H12/1!H12%</f>
        <v>17.857142857142854</v>
      </c>
      <c r="J12" s="36">
        <v>1</v>
      </c>
      <c r="K12" s="8">
        <f>J12/1!J12%</f>
        <v>25</v>
      </c>
      <c r="L12" s="42">
        <f t="shared" si="0"/>
        <v>10</v>
      </c>
    </row>
    <row r="13" spans="1:12" ht="15.75">
      <c r="A13" s="68">
        <v>6</v>
      </c>
      <c r="B13" s="10" t="s">
        <v>41</v>
      </c>
      <c r="C13" s="112">
        <v>2</v>
      </c>
      <c r="D13" s="147">
        <v>0</v>
      </c>
      <c r="E13" s="8" t="e">
        <f>D13/1!D13%</f>
        <v>#DIV/0!</v>
      </c>
      <c r="F13" s="104">
        <v>0</v>
      </c>
      <c r="G13" s="8" t="e">
        <f>F13/1!F13%</f>
        <v>#DIV/0!</v>
      </c>
      <c r="H13" s="104">
        <v>0</v>
      </c>
      <c r="I13" s="8" t="e">
        <f>H13/1!H13%</f>
        <v>#DIV/0!</v>
      </c>
      <c r="J13" s="104">
        <v>0</v>
      </c>
      <c r="K13" s="8" t="e">
        <f>J13/1!J13%</f>
        <v>#DIV/0!</v>
      </c>
      <c r="L13" s="42">
        <f t="shared" si="0"/>
        <v>0</v>
      </c>
    </row>
    <row r="14" spans="1:12" ht="16.5" thickBot="1">
      <c r="A14" s="206" t="s">
        <v>2</v>
      </c>
      <c r="B14" s="206"/>
      <c r="C14" s="112">
        <v>2</v>
      </c>
      <c r="D14" s="148">
        <f>SUM(D8:D13)</f>
        <v>56</v>
      </c>
      <c r="E14" s="74">
        <f>D14/1!D14%</f>
        <v>34.78260869565217</v>
      </c>
      <c r="F14" s="127">
        <f>SUM(F8:F13)</f>
        <v>14</v>
      </c>
      <c r="G14" s="74">
        <f>F14/1!F14%</f>
        <v>20.588235294117645</v>
      </c>
      <c r="H14" s="128">
        <f>SUM(H8:H13)</f>
        <v>12</v>
      </c>
      <c r="I14" s="74">
        <f>H14/1!H14%</f>
        <v>26.666666666666664</v>
      </c>
      <c r="J14" s="128">
        <f>SUM(J8:J13)</f>
        <v>2</v>
      </c>
      <c r="K14" s="74">
        <f>J14/1!J14%</f>
        <v>33.333333333333336</v>
      </c>
      <c r="L14" s="128">
        <f>SUM(L8:L13)</f>
        <v>84</v>
      </c>
    </row>
    <row r="16" spans="4:12" ht="16.5" hidden="1" thickBot="1">
      <c r="D16" s="53"/>
      <c r="E16" s="52"/>
      <c r="F16" s="53"/>
      <c r="G16" s="52"/>
      <c r="H16" s="53"/>
      <c r="I16" s="52"/>
      <c r="J16" s="53"/>
      <c r="L16" s="13">
        <f>D14+F14+H14+J14</f>
        <v>84</v>
      </c>
    </row>
    <row r="18" spans="2:9" ht="15.75" customHeight="1">
      <c r="B18" s="175" t="s">
        <v>32</v>
      </c>
      <c r="C18" s="175"/>
      <c r="D18" s="175"/>
      <c r="E18" s="175"/>
      <c r="F18" s="175"/>
      <c r="G18" s="175"/>
      <c r="H18" s="175"/>
      <c r="I18" s="175"/>
    </row>
    <row r="19" spans="1:2" ht="15.75" thickBot="1">
      <c r="A19" s="176" t="s">
        <v>45</v>
      </c>
      <c r="B19" s="176"/>
    </row>
    <row r="20" spans="1:12" ht="13.5" customHeight="1">
      <c r="A20" s="198" t="s">
        <v>0</v>
      </c>
      <c r="B20" s="198" t="s">
        <v>1</v>
      </c>
      <c r="C20" s="198" t="s">
        <v>5</v>
      </c>
      <c r="D20" s="186" t="s">
        <v>18</v>
      </c>
      <c r="E20" s="187"/>
      <c r="F20" s="187"/>
      <c r="G20" s="187"/>
      <c r="H20" s="187"/>
      <c r="I20" s="188"/>
      <c r="J20" s="189" t="s">
        <v>19</v>
      </c>
      <c r="K20" s="190"/>
      <c r="L20" s="43"/>
    </row>
    <row r="21" spans="1:12" ht="23.25" customHeight="1" thickBot="1">
      <c r="A21" s="199"/>
      <c r="B21" s="199"/>
      <c r="C21" s="199"/>
      <c r="D21" s="196" t="s">
        <v>10</v>
      </c>
      <c r="E21" s="195"/>
      <c r="F21" s="194" t="s">
        <v>11</v>
      </c>
      <c r="G21" s="195"/>
      <c r="H21" s="184" t="s">
        <v>6</v>
      </c>
      <c r="I21" s="185"/>
      <c r="J21" s="191"/>
      <c r="K21" s="192"/>
      <c r="L21" s="44" t="s">
        <v>15</v>
      </c>
    </row>
    <row r="22" spans="1:12" ht="29.25" customHeight="1">
      <c r="A22" s="40"/>
      <c r="B22" s="41"/>
      <c r="C22" s="35"/>
      <c r="D22" s="97" t="s">
        <v>7</v>
      </c>
      <c r="E22" s="105" t="s">
        <v>8</v>
      </c>
      <c r="F22" s="98" t="s">
        <v>7</v>
      </c>
      <c r="G22" s="105" t="s">
        <v>8</v>
      </c>
      <c r="H22" s="98" t="s">
        <v>7</v>
      </c>
      <c r="I22" s="106" t="s">
        <v>8</v>
      </c>
      <c r="J22" s="99" t="s">
        <v>7</v>
      </c>
      <c r="K22" s="107" t="s">
        <v>8</v>
      </c>
      <c r="L22" s="89" t="s">
        <v>20</v>
      </c>
    </row>
    <row r="23" spans="1:12" ht="17.25" customHeight="1">
      <c r="A23" s="68">
        <v>1</v>
      </c>
      <c r="B23" s="10" t="s">
        <v>37</v>
      </c>
      <c r="C23" s="112">
        <v>2</v>
      </c>
      <c r="D23" s="104">
        <v>0</v>
      </c>
      <c r="E23" s="156">
        <f>D23/1!D23%</f>
        <v>0</v>
      </c>
      <c r="F23" s="28">
        <v>0</v>
      </c>
      <c r="G23" s="109">
        <f>F23/1!F23%</f>
        <v>0</v>
      </c>
      <c r="H23" s="28">
        <v>0</v>
      </c>
      <c r="I23" s="109">
        <f>H23/1!H23%</f>
        <v>0</v>
      </c>
      <c r="J23" s="28">
        <v>0</v>
      </c>
      <c r="K23" s="109" t="e">
        <f>J23/1!J23%</f>
        <v>#DIV/0!</v>
      </c>
      <c r="L23" s="110">
        <f aca="true" t="shared" si="1" ref="L23:L28">D23+F23+H23+J23</f>
        <v>0</v>
      </c>
    </row>
    <row r="24" spans="1:12" ht="17.25" customHeight="1">
      <c r="A24" s="68">
        <v>2</v>
      </c>
      <c r="B24" s="10" t="s">
        <v>42</v>
      </c>
      <c r="C24" s="112">
        <v>2</v>
      </c>
      <c r="D24" s="104">
        <v>0</v>
      </c>
      <c r="E24" s="156" t="e">
        <f>D24/1!D24%</f>
        <v>#DIV/0!</v>
      </c>
      <c r="F24" s="28">
        <v>0</v>
      </c>
      <c r="G24" s="109" t="e">
        <f>F24/1!F24%</f>
        <v>#DIV/0!</v>
      </c>
      <c r="H24" s="28">
        <v>0</v>
      </c>
      <c r="I24" s="109" t="e">
        <f>H24/1!H24%</f>
        <v>#DIV/0!</v>
      </c>
      <c r="J24" s="28">
        <v>0</v>
      </c>
      <c r="K24" s="109" t="e">
        <f>J24/1!J24%</f>
        <v>#DIV/0!</v>
      </c>
      <c r="L24" s="110">
        <f t="shared" si="1"/>
        <v>0</v>
      </c>
    </row>
    <row r="25" spans="1:12" ht="15.75">
      <c r="A25" s="129">
        <v>3</v>
      </c>
      <c r="B25" s="10" t="s">
        <v>3</v>
      </c>
      <c r="C25" s="112">
        <v>2</v>
      </c>
      <c r="D25" s="104">
        <v>4</v>
      </c>
      <c r="E25" s="125">
        <f>D25/1!D25%</f>
        <v>66.66666666666667</v>
      </c>
      <c r="F25" s="28">
        <v>2</v>
      </c>
      <c r="G25" s="8">
        <f>F25/1!F25%</f>
        <v>50</v>
      </c>
      <c r="H25" s="28">
        <v>5</v>
      </c>
      <c r="I25" s="8">
        <f>H25/1!H25%</f>
        <v>62.5</v>
      </c>
      <c r="J25" s="28">
        <v>0</v>
      </c>
      <c r="K25" s="8" t="e">
        <f>J25/1!J25%</f>
        <v>#DIV/0!</v>
      </c>
      <c r="L25" s="42">
        <f t="shared" si="1"/>
        <v>11</v>
      </c>
    </row>
    <row r="26" spans="1:12" ht="15.75">
      <c r="A26" s="129">
        <v>4</v>
      </c>
      <c r="B26" s="10" t="s">
        <v>4</v>
      </c>
      <c r="C26" s="112">
        <v>2</v>
      </c>
      <c r="D26" s="104">
        <v>1</v>
      </c>
      <c r="E26" s="125">
        <f>D26/1!D26%</f>
        <v>3.571428571428571</v>
      </c>
      <c r="F26" s="28">
        <v>0</v>
      </c>
      <c r="G26" s="8">
        <f>F26/1!F26%</f>
        <v>0</v>
      </c>
      <c r="H26" s="28">
        <v>0</v>
      </c>
      <c r="I26" s="8">
        <f>H26/1!H26%</f>
        <v>0</v>
      </c>
      <c r="J26" s="28">
        <v>0</v>
      </c>
      <c r="K26" s="8">
        <f>J26/1!J26%</f>
        <v>0</v>
      </c>
      <c r="L26" s="42">
        <f t="shared" si="1"/>
        <v>1</v>
      </c>
    </row>
    <row r="27" spans="1:12" ht="15.75">
      <c r="A27" s="129">
        <v>5</v>
      </c>
      <c r="B27" s="10" t="s">
        <v>39</v>
      </c>
      <c r="C27" s="112">
        <v>2</v>
      </c>
      <c r="D27" s="104">
        <v>3</v>
      </c>
      <c r="E27" s="125">
        <f>D27/1!D27%</f>
        <v>13.043478260869565</v>
      </c>
      <c r="F27" s="36">
        <v>0</v>
      </c>
      <c r="G27" s="8">
        <f>F27/1!F27%</f>
        <v>0</v>
      </c>
      <c r="H27" s="36">
        <v>0</v>
      </c>
      <c r="I27" s="8">
        <f>H27/1!H27%</f>
        <v>0</v>
      </c>
      <c r="J27" s="36">
        <v>0</v>
      </c>
      <c r="K27" s="8">
        <f>J27/1!J27%</f>
        <v>0</v>
      </c>
      <c r="L27" s="42">
        <f t="shared" si="1"/>
        <v>3</v>
      </c>
    </row>
    <row r="28" spans="1:12" ht="15.75">
      <c r="A28" s="129">
        <v>6</v>
      </c>
      <c r="B28" s="10" t="s">
        <v>41</v>
      </c>
      <c r="C28" s="112">
        <v>2</v>
      </c>
      <c r="D28" s="104">
        <v>1</v>
      </c>
      <c r="E28" s="125">
        <f>D28/1!D28%</f>
        <v>14.285714285714285</v>
      </c>
      <c r="F28" s="104">
        <v>0</v>
      </c>
      <c r="G28" s="8">
        <f>F28/1!F28%</f>
        <v>0</v>
      </c>
      <c r="H28" s="104">
        <v>0</v>
      </c>
      <c r="I28" s="8" t="e">
        <f>H28/1!H28%</f>
        <v>#DIV/0!</v>
      </c>
      <c r="J28" s="104">
        <v>0</v>
      </c>
      <c r="K28" s="8" t="e">
        <f>J28/1!J28%</f>
        <v>#DIV/0!</v>
      </c>
      <c r="L28" s="42">
        <f t="shared" si="1"/>
        <v>1</v>
      </c>
    </row>
    <row r="29" spans="1:12" ht="16.5" thickBot="1">
      <c r="A29" s="206" t="s">
        <v>2</v>
      </c>
      <c r="B29" s="206"/>
      <c r="C29" s="112">
        <v>2</v>
      </c>
      <c r="D29" s="158">
        <f>SUM(D23:D28)</f>
        <v>9</v>
      </c>
      <c r="E29" s="157">
        <f>D29/1!D29%</f>
        <v>12.5</v>
      </c>
      <c r="F29" s="127">
        <f>SUM(F23:F28)</f>
        <v>2</v>
      </c>
      <c r="G29" s="74">
        <f>F29/1!F29%</f>
        <v>5.2631578947368425</v>
      </c>
      <c r="H29" s="128">
        <f>SUM(H23:H28)</f>
        <v>5</v>
      </c>
      <c r="I29" s="74">
        <f>H29/1!H29%</f>
        <v>38.46153846153846</v>
      </c>
      <c r="J29" s="128">
        <f>SUM(J23:J28)</f>
        <v>0</v>
      </c>
      <c r="K29" s="74">
        <f>J29/1!J29%</f>
        <v>0</v>
      </c>
      <c r="L29" s="128">
        <f>SUM(L23:L28)</f>
        <v>16</v>
      </c>
    </row>
    <row r="31" spans="4:12" ht="16.5" hidden="1" thickBot="1">
      <c r="D31" s="53"/>
      <c r="E31" s="52"/>
      <c r="F31" s="53"/>
      <c r="G31" s="52"/>
      <c r="H31" s="53"/>
      <c r="I31" s="53"/>
      <c r="J31" s="53"/>
      <c r="K31" s="52"/>
      <c r="L31" s="13">
        <f>D29+F29+H29+J29</f>
        <v>16</v>
      </c>
    </row>
    <row r="33" spans="2:9" ht="15.75" customHeight="1">
      <c r="B33" s="175" t="s">
        <v>32</v>
      </c>
      <c r="C33" s="175"/>
      <c r="D33" s="175"/>
      <c r="E33" s="175"/>
      <c r="F33" s="175"/>
      <c r="G33" s="175"/>
      <c r="H33" s="175"/>
      <c r="I33" s="175"/>
    </row>
    <row r="34" spans="1:2" ht="15.75" thickBot="1">
      <c r="A34" s="176" t="s">
        <v>46</v>
      </c>
      <c r="B34" s="176"/>
    </row>
    <row r="35" spans="1:12" ht="13.5" customHeight="1">
      <c r="A35" s="198" t="s">
        <v>0</v>
      </c>
      <c r="B35" s="198" t="s">
        <v>1</v>
      </c>
      <c r="C35" s="198" t="s">
        <v>5</v>
      </c>
      <c r="D35" s="186" t="s">
        <v>18</v>
      </c>
      <c r="E35" s="187"/>
      <c r="F35" s="187"/>
      <c r="G35" s="187"/>
      <c r="H35" s="187"/>
      <c r="I35" s="188"/>
      <c r="J35" s="189" t="s">
        <v>19</v>
      </c>
      <c r="K35" s="190"/>
      <c r="L35" s="43"/>
    </row>
    <row r="36" spans="1:12" ht="26.25" customHeight="1" thickBot="1">
      <c r="A36" s="199"/>
      <c r="B36" s="199"/>
      <c r="C36" s="199"/>
      <c r="D36" s="196" t="s">
        <v>10</v>
      </c>
      <c r="E36" s="195"/>
      <c r="F36" s="194" t="s">
        <v>11</v>
      </c>
      <c r="G36" s="195"/>
      <c r="H36" s="184" t="s">
        <v>6</v>
      </c>
      <c r="I36" s="185"/>
      <c r="J36" s="191"/>
      <c r="K36" s="192"/>
      <c r="L36" s="44" t="s">
        <v>15</v>
      </c>
    </row>
    <row r="37" spans="1:12" ht="27.75" customHeight="1">
      <c r="A37" s="40"/>
      <c r="B37" s="41"/>
      <c r="C37" s="35"/>
      <c r="D37" s="97" t="s">
        <v>7</v>
      </c>
      <c r="E37" s="105" t="s">
        <v>8</v>
      </c>
      <c r="F37" s="98" t="s">
        <v>7</v>
      </c>
      <c r="G37" s="105" t="s">
        <v>8</v>
      </c>
      <c r="H37" s="98" t="s">
        <v>7</v>
      </c>
      <c r="I37" s="106" t="s">
        <v>8</v>
      </c>
      <c r="J37" s="99" t="s">
        <v>7</v>
      </c>
      <c r="K37" s="107" t="s">
        <v>8</v>
      </c>
      <c r="L37" s="44" t="s">
        <v>20</v>
      </c>
    </row>
    <row r="38" spans="1:12" ht="18" customHeight="1">
      <c r="A38" s="68">
        <v>1</v>
      </c>
      <c r="B38" s="10" t="s">
        <v>37</v>
      </c>
      <c r="C38" s="112">
        <v>2</v>
      </c>
      <c r="D38" s="104">
        <v>0</v>
      </c>
      <c r="E38" s="125">
        <f>D38/1!D38%</f>
        <v>0</v>
      </c>
      <c r="F38" s="28">
        <v>0</v>
      </c>
      <c r="G38" s="8">
        <f>F38/1!F38%</f>
        <v>0</v>
      </c>
      <c r="H38" s="28">
        <v>0</v>
      </c>
      <c r="I38" s="8" t="e">
        <f>H38/1!H38%</f>
        <v>#DIV/0!</v>
      </c>
      <c r="J38" s="28">
        <v>0</v>
      </c>
      <c r="K38" s="8" t="e">
        <f>J38/1!J38%</f>
        <v>#DIV/0!</v>
      </c>
      <c r="L38" s="42">
        <f aca="true" t="shared" si="2" ref="L38:L44">D38+F38+H38+J38</f>
        <v>0</v>
      </c>
    </row>
    <row r="39" spans="1:12" ht="18" customHeight="1">
      <c r="A39" s="68">
        <v>2</v>
      </c>
      <c r="B39" s="10" t="s">
        <v>42</v>
      </c>
      <c r="C39" s="112">
        <v>2</v>
      </c>
      <c r="D39" s="104">
        <v>0</v>
      </c>
      <c r="E39" s="125">
        <f>D39/1!D39%</f>
        <v>0</v>
      </c>
      <c r="F39" s="28">
        <v>0</v>
      </c>
      <c r="G39" s="8">
        <f>F39/1!F39%</f>
        <v>0</v>
      </c>
      <c r="H39" s="28">
        <v>0</v>
      </c>
      <c r="I39" s="8">
        <f>H39/1!H39%</f>
        <v>0</v>
      </c>
      <c r="J39" s="28">
        <v>0</v>
      </c>
      <c r="K39" s="8" t="e">
        <f>J39/1!J39%</f>
        <v>#DIV/0!</v>
      </c>
      <c r="L39" s="42">
        <f t="shared" si="2"/>
        <v>0</v>
      </c>
    </row>
    <row r="40" spans="1:12" ht="15.75">
      <c r="A40" s="129">
        <v>3</v>
      </c>
      <c r="B40" s="10" t="s">
        <v>3</v>
      </c>
      <c r="C40" s="112">
        <v>2</v>
      </c>
      <c r="D40" s="104">
        <v>8</v>
      </c>
      <c r="E40" s="125">
        <f>D40/1!D40%</f>
        <v>88.88888888888889</v>
      </c>
      <c r="F40" s="28">
        <v>1</v>
      </c>
      <c r="G40" s="8">
        <f>F40/1!F40%</f>
        <v>50</v>
      </c>
      <c r="H40" s="28">
        <v>0</v>
      </c>
      <c r="I40" s="8">
        <f>H40/1!H40%</f>
        <v>0</v>
      </c>
      <c r="J40" s="28">
        <v>0</v>
      </c>
      <c r="K40" s="8" t="e">
        <f>J40/1!J40%</f>
        <v>#DIV/0!</v>
      </c>
      <c r="L40" s="42">
        <f t="shared" si="2"/>
        <v>9</v>
      </c>
    </row>
    <row r="41" spans="1:12" ht="15.75">
      <c r="A41" s="129">
        <v>4</v>
      </c>
      <c r="B41" s="10" t="s">
        <v>4</v>
      </c>
      <c r="C41" s="112">
        <v>2</v>
      </c>
      <c r="D41" s="104">
        <v>10</v>
      </c>
      <c r="E41" s="125">
        <f>D41/1!D41%</f>
        <v>23.25581395348837</v>
      </c>
      <c r="F41" s="28">
        <v>0</v>
      </c>
      <c r="G41" s="8">
        <f>F41/1!F41%</f>
        <v>0</v>
      </c>
      <c r="H41" s="28">
        <v>0</v>
      </c>
      <c r="I41" s="8">
        <f>H41/1!H41%</f>
        <v>0</v>
      </c>
      <c r="J41" s="28">
        <v>0</v>
      </c>
      <c r="K41" s="8" t="e">
        <f>J41/1!J41%</f>
        <v>#DIV/0!</v>
      </c>
      <c r="L41" s="42">
        <f t="shared" si="2"/>
        <v>10</v>
      </c>
    </row>
    <row r="42" spans="1:12" ht="15.75">
      <c r="A42" s="129">
        <v>5</v>
      </c>
      <c r="B42" s="10" t="s">
        <v>39</v>
      </c>
      <c r="C42" s="112">
        <v>2</v>
      </c>
      <c r="D42" s="104">
        <v>4</v>
      </c>
      <c r="E42" s="125">
        <f>D42/1!D42%</f>
        <v>16</v>
      </c>
      <c r="F42" s="36">
        <v>2</v>
      </c>
      <c r="G42" s="8">
        <f>F42/1!F42%</f>
        <v>16.666666666666668</v>
      </c>
      <c r="H42" s="36">
        <v>0</v>
      </c>
      <c r="I42" s="8">
        <f>H42/1!H42%</f>
        <v>0</v>
      </c>
      <c r="J42" s="36">
        <v>0</v>
      </c>
      <c r="K42" s="8" t="e">
        <f>J42/1!J42%</f>
        <v>#DIV/0!</v>
      </c>
      <c r="L42" s="42">
        <f t="shared" si="2"/>
        <v>6</v>
      </c>
    </row>
    <row r="43" spans="1:12" ht="15.75">
      <c r="A43" s="129">
        <v>6</v>
      </c>
      <c r="B43" s="10" t="s">
        <v>41</v>
      </c>
      <c r="C43" s="112">
        <v>2</v>
      </c>
      <c r="D43" s="104">
        <v>0</v>
      </c>
      <c r="E43" s="125" t="e">
        <f>D43/1!D43%</f>
        <v>#DIV/0!</v>
      </c>
      <c r="F43" s="104">
        <v>0</v>
      </c>
      <c r="G43" s="8" t="e">
        <f>F43/1!F43%</f>
        <v>#DIV/0!</v>
      </c>
      <c r="H43" s="104">
        <v>0</v>
      </c>
      <c r="I43" s="8" t="e">
        <f>H43/1!H43%</f>
        <v>#DIV/0!</v>
      </c>
      <c r="J43" s="104">
        <v>0</v>
      </c>
      <c r="K43" s="8" t="e">
        <f>J43/1!J43%</f>
        <v>#DIV/0!</v>
      </c>
      <c r="L43" s="42">
        <f t="shared" si="2"/>
        <v>0</v>
      </c>
    </row>
    <row r="44" spans="1:12" ht="15.75">
      <c r="A44" s="129">
        <v>7</v>
      </c>
      <c r="B44" s="10" t="s">
        <v>52</v>
      </c>
      <c r="C44" s="112">
        <v>2</v>
      </c>
      <c r="D44" s="104">
        <v>0</v>
      </c>
      <c r="E44" s="125">
        <f>D44/1!D44%</f>
        <v>0</v>
      </c>
      <c r="F44" s="141">
        <v>0</v>
      </c>
      <c r="G44" s="8">
        <f>F44/1!F44%</f>
        <v>0</v>
      </c>
      <c r="H44" s="161">
        <v>0</v>
      </c>
      <c r="I44" s="8">
        <f>H44/1!H44%</f>
        <v>0</v>
      </c>
      <c r="J44" s="161">
        <v>0</v>
      </c>
      <c r="K44" s="8" t="e">
        <f>J44/1!J44%</f>
        <v>#DIV/0!</v>
      </c>
      <c r="L44" s="42">
        <f t="shared" si="2"/>
        <v>0</v>
      </c>
    </row>
    <row r="45" spans="1:12" ht="16.5" thickBot="1">
      <c r="A45" s="206" t="s">
        <v>2</v>
      </c>
      <c r="B45" s="206"/>
      <c r="C45" s="112">
        <v>2</v>
      </c>
      <c r="D45" s="158">
        <f>SUM(D38:D44)</f>
        <v>22</v>
      </c>
      <c r="E45" s="157">
        <f>D45/1!D45%</f>
        <v>19.819819819819816</v>
      </c>
      <c r="F45" s="127">
        <f>SUM(F38:F44)</f>
        <v>3</v>
      </c>
      <c r="G45" s="74">
        <f>F45/1!F45%</f>
        <v>7.317073170731708</v>
      </c>
      <c r="H45" s="128">
        <f>SUM(H38:H44)</f>
        <v>0</v>
      </c>
      <c r="I45" s="74">
        <f>H45/1!H45%</f>
        <v>0</v>
      </c>
      <c r="J45" s="128">
        <f>SUM(J38:J44)</f>
        <v>0</v>
      </c>
      <c r="K45" s="74" t="e">
        <f>J45/1!J45%</f>
        <v>#DIV/0!</v>
      </c>
      <c r="L45" s="128">
        <f>SUM(L38:L44)</f>
        <v>25</v>
      </c>
    </row>
    <row r="47" spans="4:12" ht="16.5" hidden="1" thickBot="1">
      <c r="D47" s="53"/>
      <c r="E47" s="52"/>
      <c r="F47" s="53"/>
      <c r="G47" s="52"/>
      <c r="H47" s="53"/>
      <c r="I47" s="53"/>
      <c r="J47" s="53"/>
      <c r="L47" s="13">
        <f>D45+F45+H45+J45</f>
        <v>25</v>
      </c>
    </row>
    <row r="48" ht="15.75" customHeight="1"/>
    <row r="49" spans="2:9" ht="15">
      <c r="B49" s="175" t="s">
        <v>32</v>
      </c>
      <c r="C49" s="175"/>
      <c r="D49" s="175"/>
      <c r="E49" s="175"/>
      <c r="F49" s="175"/>
      <c r="G49" s="175"/>
      <c r="H49" s="175"/>
      <c r="I49" s="175"/>
    </row>
    <row r="50" spans="1:2" ht="13.5" customHeight="1" thickBot="1">
      <c r="A50" s="176" t="s">
        <v>47</v>
      </c>
      <c r="B50" s="176"/>
    </row>
    <row r="51" spans="1:12" ht="13.5" customHeight="1">
      <c r="A51" s="198" t="s">
        <v>0</v>
      </c>
      <c r="B51" s="198" t="s">
        <v>1</v>
      </c>
      <c r="C51" s="198" t="s">
        <v>5</v>
      </c>
      <c r="D51" s="186" t="s">
        <v>18</v>
      </c>
      <c r="E51" s="187"/>
      <c r="F51" s="187"/>
      <c r="G51" s="187"/>
      <c r="H51" s="187"/>
      <c r="I51" s="188"/>
      <c r="J51" s="189" t="s">
        <v>19</v>
      </c>
      <c r="K51" s="190"/>
      <c r="L51" s="43"/>
    </row>
    <row r="52" spans="1:12" ht="26.25" customHeight="1" thickBot="1">
      <c r="A52" s="199"/>
      <c r="B52" s="199"/>
      <c r="C52" s="199"/>
      <c r="D52" s="196" t="s">
        <v>10</v>
      </c>
      <c r="E52" s="195"/>
      <c r="F52" s="194" t="s">
        <v>11</v>
      </c>
      <c r="G52" s="195"/>
      <c r="H52" s="184" t="s">
        <v>6</v>
      </c>
      <c r="I52" s="185"/>
      <c r="J52" s="191"/>
      <c r="K52" s="192"/>
      <c r="L52" s="44" t="s">
        <v>15</v>
      </c>
    </row>
    <row r="53" spans="1:12" ht="27.75" customHeight="1">
      <c r="A53" s="40"/>
      <c r="B53" s="41"/>
      <c r="C53" s="35"/>
      <c r="D53" s="97" t="s">
        <v>7</v>
      </c>
      <c r="E53" s="105" t="s">
        <v>8</v>
      </c>
      <c r="F53" s="98" t="s">
        <v>7</v>
      </c>
      <c r="G53" s="105" t="s">
        <v>8</v>
      </c>
      <c r="H53" s="98" t="s">
        <v>7</v>
      </c>
      <c r="I53" s="106" t="s">
        <v>8</v>
      </c>
      <c r="J53" s="99" t="s">
        <v>7</v>
      </c>
      <c r="K53" s="107" t="s">
        <v>8</v>
      </c>
      <c r="L53" s="89" t="s">
        <v>20</v>
      </c>
    </row>
    <row r="54" spans="1:12" ht="18.75" customHeight="1">
      <c r="A54" s="68">
        <v>1</v>
      </c>
      <c r="B54" s="10" t="s">
        <v>37</v>
      </c>
      <c r="C54" s="112">
        <v>2</v>
      </c>
      <c r="D54" s="104">
        <v>0</v>
      </c>
      <c r="E54" s="125">
        <f>D54/1!D54%</f>
        <v>0</v>
      </c>
      <c r="F54" s="28">
        <v>0</v>
      </c>
      <c r="G54" s="8">
        <f>F54/1!F54%</f>
        <v>0</v>
      </c>
      <c r="H54" s="28">
        <v>0</v>
      </c>
      <c r="I54" s="8" t="e">
        <f>H54/1!H54%</f>
        <v>#DIV/0!</v>
      </c>
      <c r="J54" s="28">
        <v>0</v>
      </c>
      <c r="K54" s="8" t="e">
        <f>J54/1!J54%</f>
        <v>#DIV/0!</v>
      </c>
      <c r="L54" s="42">
        <f aca="true" t="shared" si="3" ref="L54:L60">D54+F54+H54+J54</f>
        <v>0</v>
      </c>
    </row>
    <row r="55" spans="1:12" ht="18.75" customHeight="1">
      <c r="A55" s="68">
        <v>2</v>
      </c>
      <c r="B55" s="10" t="s">
        <v>42</v>
      </c>
      <c r="C55" s="112">
        <v>2</v>
      </c>
      <c r="D55" s="104">
        <v>0</v>
      </c>
      <c r="E55" s="125">
        <f>D55/1!D55%</f>
        <v>0</v>
      </c>
      <c r="F55" s="28">
        <v>0</v>
      </c>
      <c r="G55" s="8">
        <f>F55/1!F55%</f>
        <v>0</v>
      </c>
      <c r="H55" s="28">
        <v>0</v>
      </c>
      <c r="I55" s="8">
        <f>H55/1!H55%</f>
        <v>0</v>
      </c>
      <c r="J55" s="28">
        <v>0</v>
      </c>
      <c r="K55" s="8" t="e">
        <f>J55/1!J55%</f>
        <v>#DIV/0!</v>
      </c>
      <c r="L55" s="42">
        <f t="shared" si="3"/>
        <v>0</v>
      </c>
    </row>
    <row r="56" spans="1:12" ht="15.75">
      <c r="A56" s="129">
        <v>3</v>
      </c>
      <c r="B56" s="10" t="s">
        <v>3</v>
      </c>
      <c r="C56" s="112">
        <v>2</v>
      </c>
      <c r="D56" s="104">
        <v>15</v>
      </c>
      <c r="E56" s="125">
        <f>D56/1!D56%</f>
        <v>40.54054054054054</v>
      </c>
      <c r="F56" s="28">
        <v>4</v>
      </c>
      <c r="G56" s="8">
        <f>F56/1!F56%</f>
        <v>26.666666666666668</v>
      </c>
      <c r="H56" s="28">
        <v>1</v>
      </c>
      <c r="I56" s="8">
        <f>H56/1!H56%</f>
        <v>14.285714285714285</v>
      </c>
      <c r="J56" s="28">
        <v>0</v>
      </c>
      <c r="K56" s="8" t="e">
        <f>J56/1!J56%</f>
        <v>#DIV/0!</v>
      </c>
      <c r="L56" s="42">
        <f t="shared" si="3"/>
        <v>20</v>
      </c>
    </row>
    <row r="57" spans="1:12" ht="15.75">
      <c r="A57" s="129">
        <v>4</v>
      </c>
      <c r="B57" s="10" t="s">
        <v>4</v>
      </c>
      <c r="C57" s="112">
        <v>2</v>
      </c>
      <c r="D57" s="104">
        <v>6</v>
      </c>
      <c r="E57" s="125">
        <f>D57/1!D57%</f>
        <v>19.35483870967742</v>
      </c>
      <c r="F57" s="28">
        <v>2</v>
      </c>
      <c r="G57" s="8">
        <f>F57/1!F57%</f>
        <v>13.333333333333334</v>
      </c>
      <c r="H57" s="28">
        <v>0</v>
      </c>
      <c r="I57" s="8">
        <f>H57/1!H57%</f>
        <v>0</v>
      </c>
      <c r="J57" s="28">
        <v>0</v>
      </c>
      <c r="K57" s="8" t="e">
        <f>J57/1!J57%</f>
        <v>#DIV/0!</v>
      </c>
      <c r="L57" s="42">
        <f t="shared" si="3"/>
        <v>8</v>
      </c>
    </row>
    <row r="58" spans="1:12" ht="15.75">
      <c r="A58" s="129">
        <v>5</v>
      </c>
      <c r="B58" s="10" t="s">
        <v>39</v>
      </c>
      <c r="C58" s="112">
        <v>2</v>
      </c>
      <c r="D58" s="104">
        <v>15</v>
      </c>
      <c r="E58" s="125">
        <f>D58/1!D58%</f>
        <v>38.46153846153846</v>
      </c>
      <c r="F58" s="36">
        <v>3</v>
      </c>
      <c r="G58" s="8">
        <f>F58/1!F58%</f>
        <v>12.5</v>
      </c>
      <c r="H58" s="36">
        <v>1</v>
      </c>
      <c r="I58" s="8">
        <f>H58/1!H58%</f>
        <v>50</v>
      </c>
      <c r="J58" s="36">
        <v>0</v>
      </c>
      <c r="K58" s="8">
        <f>J58/1!J58%</f>
        <v>0</v>
      </c>
      <c r="L58" s="42">
        <f t="shared" si="3"/>
        <v>19</v>
      </c>
    </row>
    <row r="59" spans="1:12" ht="15.75">
      <c r="A59" s="129">
        <v>6</v>
      </c>
      <c r="B59" s="10" t="s">
        <v>41</v>
      </c>
      <c r="C59" s="112">
        <v>2</v>
      </c>
      <c r="D59" s="104">
        <v>5</v>
      </c>
      <c r="E59" s="125">
        <f>D59/1!D59%</f>
        <v>13.88888888888889</v>
      </c>
      <c r="F59" s="104">
        <v>1</v>
      </c>
      <c r="G59" s="8">
        <f>F59/1!F59%</f>
        <v>5.88235294117647</v>
      </c>
      <c r="H59" s="104">
        <v>1</v>
      </c>
      <c r="I59" s="8">
        <f>H59/1!H59%</f>
        <v>25</v>
      </c>
      <c r="J59" s="104">
        <v>0</v>
      </c>
      <c r="K59" s="8">
        <f>J59/1!J59%</f>
        <v>0</v>
      </c>
      <c r="L59" s="42">
        <f t="shared" si="3"/>
        <v>7</v>
      </c>
    </row>
    <row r="60" spans="1:12" ht="15.75">
      <c r="A60" s="129">
        <v>7</v>
      </c>
      <c r="B60" s="10" t="s">
        <v>52</v>
      </c>
      <c r="C60" s="112">
        <v>2</v>
      </c>
      <c r="D60" s="104">
        <v>0</v>
      </c>
      <c r="E60" s="125">
        <f>D60/1!D60%</f>
        <v>0</v>
      </c>
      <c r="F60" s="141">
        <v>0</v>
      </c>
      <c r="G60" s="8">
        <f>F60/1!F60%</f>
        <v>0</v>
      </c>
      <c r="H60" s="161">
        <v>0</v>
      </c>
      <c r="I60" s="8" t="e">
        <f>H60/1!H60%</f>
        <v>#DIV/0!</v>
      </c>
      <c r="J60" s="161">
        <v>0</v>
      </c>
      <c r="K60" s="8">
        <f>J60/1!J60%</f>
        <v>0</v>
      </c>
      <c r="L60" s="42">
        <f t="shared" si="3"/>
        <v>0</v>
      </c>
    </row>
    <row r="61" spans="1:12" ht="16.5" thickBot="1">
      <c r="A61" s="206" t="s">
        <v>2</v>
      </c>
      <c r="B61" s="206"/>
      <c r="C61" s="112">
        <v>2</v>
      </c>
      <c r="D61" s="158">
        <f>SUM(D54:D60)</f>
        <v>41</v>
      </c>
      <c r="E61" s="157">
        <f>D61/1!D61%</f>
        <v>23.976608187134502</v>
      </c>
      <c r="F61" s="127">
        <f>SUM(F54:F60)</f>
        <v>10</v>
      </c>
      <c r="G61" s="74">
        <f>F61/1!F61%</f>
        <v>12.048192771084338</v>
      </c>
      <c r="H61" s="128">
        <f>SUM(H54:H60)</f>
        <v>3</v>
      </c>
      <c r="I61" s="74">
        <f>H61/1!H61%</f>
        <v>16.666666666666668</v>
      </c>
      <c r="J61" s="128">
        <f>SUM(J54:J60)</f>
        <v>0</v>
      </c>
      <c r="K61" s="74">
        <f>J61/1!J61%</f>
        <v>0</v>
      </c>
      <c r="L61" s="128">
        <f>SUM(L54:L60)</f>
        <v>54</v>
      </c>
    </row>
    <row r="63" spans="4:12" ht="16.5" hidden="1" thickBot="1">
      <c r="D63" s="53"/>
      <c r="E63" s="52"/>
      <c r="F63" s="53"/>
      <c r="G63" s="52"/>
      <c r="H63" s="53"/>
      <c r="I63" s="53"/>
      <c r="J63" s="53"/>
      <c r="K63" s="52"/>
      <c r="L63" s="13">
        <f>D61+F61+H61+J61</f>
        <v>54</v>
      </c>
    </row>
    <row r="64" spans="2:9" ht="15.75" customHeight="1">
      <c r="B64" s="175" t="s">
        <v>32</v>
      </c>
      <c r="C64" s="175"/>
      <c r="D64" s="175"/>
      <c r="E64" s="175"/>
      <c r="F64" s="175"/>
      <c r="G64" s="175"/>
      <c r="H64" s="175"/>
      <c r="I64" s="175"/>
    </row>
    <row r="65" spans="1:2" ht="15.75" thickBot="1">
      <c r="A65" s="176" t="s">
        <v>49</v>
      </c>
      <c r="B65" s="176"/>
    </row>
    <row r="66" spans="1:12" ht="13.5" customHeight="1">
      <c r="A66" s="202" t="s">
        <v>0</v>
      </c>
      <c r="B66" s="204" t="s">
        <v>1</v>
      </c>
      <c r="C66" s="198" t="s">
        <v>5</v>
      </c>
      <c r="D66" s="186" t="s">
        <v>18</v>
      </c>
      <c r="E66" s="187"/>
      <c r="F66" s="187"/>
      <c r="G66" s="187"/>
      <c r="H66" s="187"/>
      <c r="I66" s="188"/>
      <c r="J66" s="189" t="s">
        <v>19</v>
      </c>
      <c r="K66" s="190"/>
      <c r="L66" s="43"/>
    </row>
    <row r="67" spans="1:12" ht="22.5" customHeight="1" thickBot="1">
      <c r="A67" s="203"/>
      <c r="B67" s="205"/>
      <c r="C67" s="207"/>
      <c r="D67" s="196" t="s">
        <v>10</v>
      </c>
      <c r="E67" s="195"/>
      <c r="F67" s="194" t="s">
        <v>11</v>
      </c>
      <c r="G67" s="195"/>
      <c r="H67" s="184" t="s">
        <v>6</v>
      </c>
      <c r="I67" s="185"/>
      <c r="J67" s="191"/>
      <c r="K67" s="192"/>
      <c r="L67" s="44" t="s">
        <v>15</v>
      </c>
    </row>
    <row r="68" spans="1:12" ht="27.75" customHeight="1" thickBot="1">
      <c r="A68" s="203"/>
      <c r="B68" s="205"/>
      <c r="C68" s="207"/>
      <c r="D68" s="97" t="s">
        <v>7</v>
      </c>
      <c r="E68" s="105" t="s">
        <v>8</v>
      </c>
      <c r="F68" s="48" t="s">
        <v>7</v>
      </c>
      <c r="G68" s="47" t="s">
        <v>8</v>
      </c>
      <c r="H68" s="48" t="s">
        <v>7</v>
      </c>
      <c r="I68" s="49" t="s">
        <v>8</v>
      </c>
      <c r="J68" s="50" t="s">
        <v>7</v>
      </c>
      <c r="K68" s="51" t="s">
        <v>8</v>
      </c>
      <c r="L68" s="44" t="s">
        <v>20</v>
      </c>
    </row>
    <row r="69" spans="1:12" ht="15.75" customHeight="1">
      <c r="A69" s="68">
        <v>1</v>
      </c>
      <c r="B69" s="10" t="s">
        <v>37</v>
      </c>
      <c r="C69" s="112">
        <v>2</v>
      </c>
      <c r="D69" s="104">
        <f aca="true" t="shared" si="4" ref="D69:D74">D8+D23+D38+D54</f>
        <v>0</v>
      </c>
      <c r="E69" s="109">
        <f>D69/1!D69%</f>
        <v>0</v>
      </c>
      <c r="F69" s="30">
        <f aca="true" t="shared" si="5" ref="F69:F74">F8+F23+F38+F54</f>
        <v>0</v>
      </c>
      <c r="G69" s="8">
        <f>F69/1!F69%</f>
        <v>0</v>
      </c>
      <c r="H69" s="28">
        <f aca="true" t="shared" si="6" ref="H69:H74">H8+H23+H38+H54</f>
        <v>0</v>
      </c>
      <c r="I69" s="8">
        <f>H69/1!H69%</f>
        <v>0</v>
      </c>
      <c r="J69" s="28">
        <f aca="true" t="shared" si="7" ref="J69:J74">J8+J23+J38+J54</f>
        <v>0</v>
      </c>
      <c r="K69" s="8" t="e">
        <f>J69/1!J69%</f>
        <v>#DIV/0!</v>
      </c>
      <c r="L69" s="42">
        <f aca="true" t="shared" si="8" ref="L69:L75">D69+F69+H69+J69</f>
        <v>0</v>
      </c>
    </row>
    <row r="70" spans="1:12" ht="15.75" customHeight="1">
      <c r="A70" s="68">
        <v>2</v>
      </c>
      <c r="B70" s="10" t="s">
        <v>42</v>
      </c>
      <c r="C70" s="112">
        <v>2</v>
      </c>
      <c r="D70" s="104">
        <f t="shared" si="4"/>
        <v>0</v>
      </c>
      <c r="E70" s="109">
        <f>D70/1!D70%</f>
        <v>0</v>
      </c>
      <c r="F70" s="30">
        <f t="shared" si="5"/>
        <v>0</v>
      </c>
      <c r="G70" s="8">
        <f>F70/1!F70%</f>
        <v>0</v>
      </c>
      <c r="H70" s="28">
        <f t="shared" si="6"/>
        <v>0</v>
      </c>
      <c r="I70" s="8">
        <f>H70/1!H70%</f>
        <v>0</v>
      </c>
      <c r="J70" s="28">
        <f t="shared" si="7"/>
        <v>0</v>
      </c>
      <c r="K70" s="8" t="e">
        <f>J70/1!J70%</f>
        <v>#DIV/0!</v>
      </c>
      <c r="L70" s="42">
        <f t="shared" si="8"/>
        <v>0</v>
      </c>
    </row>
    <row r="71" spans="1:12" ht="15.75">
      <c r="A71" s="129">
        <v>3</v>
      </c>
      <c r="B71" s="10" t="s">
        <v>3</v>
      </c>
      <c r="C71" s="112">
        <v>2</v>
      </c>
      <c r="D71" s="104">
        <f t="shared" si="4"/>
        <v>64</v>
      </c>
      <c r="E71" s="109">
        <f>D71/1!D71%</f>
        <v>61.53846153846153</v>
      </c>
      <c r="F71" s="30">
        <f t="shared" si="5"/>
        <v>14</v>
      </c>
      <c r="G71" s="8">
        <f>F71/1!F71%</f>
        <v>38.88888888888889</v>
      </c>
      <c r="H71" s="28">
        <f t="shared" si="6"/>
        <v>13</v>
      </c>
      <c r="I71" s="8">
        <f>H71/1!H71%</f>
        <v>46.42857142857142</v>
      </c>
      <c r="J71" s="28">
        <f t="shared" si="7"/>
        <v>0</v>
      </c>
      <c r="K71" s="8" t="e">
        <f>J71/1!J71%</f>
        <v>#DIV/0!</v>
      </c>
      <c r="L71" s="42">
        <f t="shared" si="8"/>
        <v>91</v>
      </c>
    </row>
    <row r="72" spans="1:12" ht="15.75">
      <c r="A72" s="129">
        <v>4</v>
      </c>
      <c r="B72" s="10" t="s">
        <v>4</v>
      </c>
      <c r="C72" s="112">
        <v>2</v>
      </c>
      <c r="D72" s="104">
        <f t="shared" si="4"/>
        <v>35</v>
      </c>
      <c r="E72" s="109">
        <f>D72/1!D72%</f>
        <v>22.292993630573246</v>
      </c>
      <c r="F72" s="30">
        <f t="shared" si="5"/>
        <v>6</v>
      </c>
      <c r="G72" s="8">
        <f>F72/1!F72%</f>
        <v>8.823529411764705</v>
      </c>
      <c r="H72" s="28">
        <f t="shared" si="6"/>
        <v>0</v>
      </c>
      <c r="I72" s="8">
        <f>H72/1!H72%</f>
        <v>0</v>
      </c>
      <c r="J72" s="28">
        <f t="shared" si="7"/>
        <v>1</v>
      </c>
      <c r="K72" s="8">
        <f>J72/1!J72%</f>
        <v>25</v>
      </c>
      <c r="L72" s="42">
        <f t="shared" si="8"/>
        <v>42</v>
      </c>
    </row>
    <row r="73" spans="1:12" ht="15.75">
      <c r="A73" s="129">
        <v>5</v>
      </c>
      <c r="B73" s="10" t="s">
        <v>39</v>
      </c>
      <c r="C73" s="112">
        <v>2</v>
      </c>
      <c r="D73" s="104">
        <f t="shared" si="4"/>
        <v>23</v>
      </c>
      <c r="E73" s="109">
        <f>D73/1!D73%</f>
        <v>17.424242424242422</v>
      </c>
      <c r="F73" s="30">
        <f t="shared" si="5"/>
        <v>8</v>
      </c>
      <c r="G73" s="8">
        <f>F73/1!F73%</f>
        <v>12.307692307692307</v>
      </c>
      <c r="H73" s="28">
        <f t="shared" si="6"/>
        <v>6</v>
      </c>
      <c r="I73" s="8">
        <f>H73/1!H73%</f>
        <v>18.18181818181818</v>
      </c>
      <c r="J73" s="28">
        <f t="shared" si="7"/>
        <v>1</v>
      </c>
      <c r="K73" s="8">
        <f>J73/1!J73%</f>
        <v>11.11111111111111</v>
      </c>
      <c r="L73" s="42">
        <f t="shared" si="8"/>
        <v>38</v>
      </c>
    </row>
    <row r="74" spans="1:12" ht="15.75">
      <c r="A74" s="129">
        <v>6</v>
      </c>
      <c r="B74" s="10" t="s">
        <v>41</v>
      </c>
      <c r="C74" s="112">
        <v>2</v>
      </c>
      <c r="D74" s="104">
        <f t="shared" si="4"/>
        <v>6</v>
      </c>
      <c r="E74" s="109">
        <f>D74/1!D74%</f>
        <v>13.953488372093023</v>
      </c>
      <c r="F74" s="30">
        <f t="shared" si="5"/>
        <v>1</v>
      </c>
      <c r="G74" s="8">
        <f>F74/1!F74%</f>
        <v>4.761904761904762</v>
      </c>
      <c r="H74" s="28">
        <f t="shared" si="6"/>
        <v>1</v>
      </c>
      <c r="I74" s="8">
        <f>H74/1!H74%</f>
        <v>25</v>
      </c>
      <c r="J74" s="28">
        <f t="shared" si="7"/>
        <v>0</v>
      </c>
      <c r="K74" s="8">
        <f>J74/1!J74%</f>
        <v>0</v>
      </c>
      <c r="L74" s="42">
        <f t="shared" si="8"/>
        <v>8</v>
      </c>
    </row>
    <row r="75" spans="1:12" ht="16.5" thickBot="1">
      <c r="A75" s="129">
        <v>7</v>
      </c>
      <c r="B75" s="10" t="s">
        <v>52</v>
      </c>
      <c r="C75" s="112">
        <v>2</v>
      </c>
      <c r="D75" s="162">
        <f>SUM(D44+D60)</f>
        <v>0</v>
      </c>
      <c r="E75" s="109">
        <f>D75/1!D75%</f>
        <v>0</v>
      </c>
      <c r="F75" s="162">
        <f>SUM(F44+F60)</f>
        <v>0</v>
      </c>
      <c r="G75" s="8">
        <f>F75/1!F75%</f>
        <v>0</v>
      </c>
      <c r="H75" s="162">
        <f>SUM(H44+H60)</f>
        <v>0</v>
      </c>
      <c r="I75" s="8">
        <f>H75/1!H75%</f>
        <v>0</v>
      </c>
      <c r="J75" s="162">
        <f>SUM(J44+J60)</f>
        <v>0</v>
      </c>
      <c r="K75" s="8">
        <f>J75/1!J75%</f>
        <v>0</v>
      </c>
      <c r="L75" s="42">
        <f t="shared" si="8"/>
        <v>0</v>
      </c>
    </row>
    <row r="76" spans="1:12" ht="16.5" thickBot="1">
      <c r="A76" s="200" t="s">
        <v>2</v>
      </c>
      <c r="B76" s="201"/>
      <c r="C76" s="159">
        <v>2</v>
      </c>
      <c r="D76" s="126">
        <f>SUM(D69:D75)</f>
        <v>128</v>
      </c>
      <c r="E76" s="74">
        <f>D76/1!D76%</f>
        <v>24.854368932038835</v>
      </c>
      <c r="F76" s="75">
        <f>SUM(F69:F75)</f>
        <v>29</v>
      </c>
      <c r="G76" s="74">
        <f>F76/1!F76%</f>
        <v>12.608695652173914</v>
      </c>
      <c r="H76" s="76">
        <f>SUM(H69:H75)</f>
        <v>20</v>
      </c>
      <c r="I76" s="74">
        <f>H76/1!H76%</f>
        <v>23.529411764705884</v>
      </c>
      <c r="J76" s="76">
        <f>SUM(J69:J75)</f>
        <v>2</v>
      </c>
      <c r="K76" s="74">
        <f>J76/1!J76%</f>
        <v>12.5</v>
      </c>
      <c r="L76" s="76">
        <f>SUM(L69:L75)</f>
        <v>179</v>
      </c>
    </row>
    <row r="78" spans="4:12" ht="16.5" hidden="1" thickBot="1">
      <c r="D78" s="53"/>
      <c r="E78" s="52"/>
      <c r="F78" s="53"/>
      <c r="G78" s="52"/>
      <c r="H78" s="53"/>
      <c r="I78" s="53"/>
      <c r="J78" s="53"/>
      <c r="L78" s="13">
        <f>L16+L31+L47+L63</f>
        <v>179</v>
      </c>
    </row>
  </sheetData>
  <sheetProtection/>
  <protectedRanges>
    <protectedRange sqref="F10:F13 D10:D13 F25:F28 D25:D28 D40:D44 F38:F44 F54:F60 D54:D60 D69:D75 F69:F75 H69:H75 J69:J75" name="Діапазон2"/>
    <protectedRange sqref="D10:D13 F10:F13 H10:H13 J10:J13 D25:D28 F25:F28 H25:H28 J25:J28 D40:D44 F38:F44 H38:H44 J38:J44 F54:F60 H54:H60 J54:J60 D54:D60 D69:D75 F69:F75 H69:H75 J69:J75" name="Діапазон1_1"/>
  </protectedRanges>
  <mergeCells count="56">
    <mergeCell ref="A1:K1"/>
    <mergeCell ref="A61:B61"/>
    <mergeCell ref="F36:G36"/>
    <mergeCell ref="H36:I36"/>
    <mergeCell ref="A45:B45"/>
    <mergeCell ref="D36:E36"/>
    <mergeCell ref="D35:I35"/>
    <mergeCell ref="A51:A52"/>
    <mergeCell ref="B51:B52"/>
    <mergeCell ref="C51:C52"/>
    <mergeCell ref="F67:G67"/>
    <mergeCell ref="H67:I67"/>
    <mergeCell ref="C66:C68"/>
    <mergeCell ref="D66:I66"/>
    <mergeCell ref="D67:E67"/>
    <mergeCell ref="A4:B4"/>
    <mergeCell ref="A19:B19"/>
    <mergeCell ref="A34:B34"/>
    <mergeCell ref="A5:A6"/>
    <mergeCell ref="D6:E6"/>
    <mergeCell ref="A76:B76"/>
    <mergeCell ref="A66:A68"/>
    <mergeCell ref="B66:B68"/>
    <mergeCell ref="A65:B65"/>
    <mergeCell ref="A14:B14"/>
    <mergeCell ref="A20:A21"/>
    <mergeCell ref="B20:B21"/>
    <mergeCell ref="A50:B50"/>
    <mergeCell ref="A29:B29"/>
    <mergeCell ref="A35:A36"/>
    <mergeCell ref="J20:K21"/>
    <mergeCell ref="J35:K36"/>
    <mergeCell ref="D51:I51"/>
    <mergeCell ref="J51:K52"/>
    <mergeCell ref="D52:E52"/>
    <mergeCell ref="F52:G52"/>
    <mergeCell ref="H52:I52"/>
    <mergeCell ref="H21:I21"/>
    <mergeCell ref="D20:I20"/>
    <mergeCell ref="D21:E21"/>
    <mergeCell ref="F6:G6"/>
    <mergeCell ref="H6:I6"/>
    <mergeCell ref="C20:C21"/>
    <mergeCell ref="B35:B36"/>
    <mergeCell ref="C35:C36"/>
    <mergeCell ref="F21:G21"/>
    <mergeCell ref="J66:K67"/>
    <mergeCell ref="B3:I3"/>
    <mergeCell ref="B18:I18"/>
    <mergeCell ref="B33:I33"/>
    <mergeCell ref="B49:I49"/>
    <mergeCell ref="B64:I64"/>
    <mergeCell ref="J5:K6"/>
    <mergeCell ref="B5:B6"/>
    <mergeCell ref="C5:C6"/>
    <mergeCell ref="D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46">
      <selection activeCell="T73" sqref="T73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94" customFormat="1" ht="35.25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"/>
      <c r="M1" s="93"/>
      <c r="N1" s="93"/>
      <c r="O1" s="93"/>
      <c r="P1" s="93"/>
      <c r="Q1" s="93"/>
      <c r="R1" s="93"/>
      <c r="S1" s="93"/>
    </row>
    <row r="3" spans="1:21" ht="15.75" customHeight="1">
      <c r="A3" s="175" t="s">
        <v>33</v>
      </c>
      <c r="B3" s="175"/>
      <c r="C3" s="175"/>
      <c r="D3" s="175"/>
      <c r="E3" s="175"/>
      <c r="F3" s="175"/>
      <c r="G3" s="175"/>
      <c r="H3" s="175"/>
      <c r="I3" s="175"/>
      <c r="J3" s="175"/>
      <c r="K3" s="1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7" t="s">
        <v>50</v>
      </c>
    </row>
    <row r="5" spans="1:12" ht="13.5" customHeight="1">
      <c r="A5" s="198" t="s">
        <v>0</v>
      </c>
      <c r="B5" s="198" t="s">
        <v>1</v>
      </c>
      <c r="C5" s="198" t="s">
        <v>5</v>
      </c>
      <c r="D5" s="186" t="s">
        <v>18</v>
      </c>
      <c r="E5" s="187"/>
      <c r="F5" s="187"/>
      <c r="G5" s="187"/>
      <c r="H5" s="187"/>
      <c r="I5" s="188"/>
      <c r="J5" s="189" t="s">
        <v>19</v>
      </c>
      <c r="K5" s="190"/>
      <c r="L5" s="43"/>
    </row>
    <row r="6" spans="1:12" ht="37.5" customHeight="1" thickBot="1">
      <c r="A6" s="199"/>
      <c r="B6" s="199"/>
      <c r="C6" s="199"/>
      <c r="D6" s="196" t="s">
        <v>10</v>
      </c>
      <c r="E6" s="195"/>
      <c r="F6" s="194" t="s">
        <v>11</v>
      </c>
      <c r="G6" s="195"/>
      <c r="H6" s="184" t="s">
        <v>6</v>
      </c>
      <c r="I6" s="185"/>
      <c r="J6" s="191"/>
      <c r="K6" s="192"/>
      <c r="L6" s="44" t="s">
        <v>15</v>
      </c>
    </row>
    <row r="7" spans="1:12" ht="12.75">
      <c r="A7" s="40"/>
      <c r="B7" s="41"/>
      <c r="C7" s="35"/>
      <c r="D7" s="97" t="s">
        <v>7</v>
      </c>
      <c r="E7" s="105" t="s">
        <v>8</v>
      </c>
      <c r="F7" s="98" t="s">
        <v>7</v>
      </c>
      <c r="G7" s="105" t="s">
        <v>8</v>
      </c>
      <c r="H7" s="98" t="s">
        <v>7</v>
      </c>
      <c r="I7" s="106" t="s">
        <v>8</v>
      </c>
      <c r="J7" s="99" t="s">
        <v>7</v>
      </c>
      <c r="K7" s="107" t="s">
        <v>8</v>
      </c>
      <c r="L7" s="89" t="s">
        <v>20</v>
      </c>
    </row>
    <row r="8" spans="1:12" ht="15.75">
      <c r="A8" s="68">
        <v>1</v>
      </c>
      <c r="B8" s="113" t="s">
        <v>37</v>
      </c>
      <c r="C8" s="14">
        <v>3</v>
      </c>
      <c r="D8" s="36">
        <v>8</v>
      </c>
      <c r="E8" s="109">
        <f>D8/1!D8%</f>
        <v>88.88888888888889</v>
      </c>
      <c r="F8" s="28">
        <v>4</v>
      </c>
      <c r="G8" s="109">
        <f>F8/1!F8%</f>
        <v>100</v>
      </c>
      <c r="H8" s="28">
        <v>3</v>
      </c>
      <c r="I8" s="109">
        <f>H8/1!H8%</f>
        <v>100</v>
      </c>
      <c r="J8" s="28">
        <v>0</v>
      </c>
      <c r="K8" s="109" t="e">
        <f>J8/1!J8%</f>
        <v>#DIV/0!</v>
      </c>
      <c r="L8" s="110">
        <f aca="true" t="shared" si="0" ref="L8:L13">D8+F8+H8+J8</f>
        <v>15</v>
      </c>
    </row>
    <row r="9" spans="1:12" ht="15.75">
      <c r="A9" s="154">
        <v>2</v>
      </c>
      <c r="B9" s="113" t="s">
        <v>42</v>
      </c>
      <c r="C9" s="14">
        <v>3</v>
      </c>
      <c r="D9" s="36">
        <v>0</v>
      </c>
      <c r="E9" s="109" t="e">
        <f>D9/1!D9%</f>
        <v>#DIV/0!</v>
      </c>
      <c r="F9" s="28">
        <v>0</v>
      </c>
      <c r="G9" s="109" t="e">
        <f>F9/1!F9%</f>
        <v>#DIV/0!</v>
      </c>
      <c r="H9" s="28">
        <v>1</v>
      </c>
      <c r="I9" s="109">
        <f>H9/1!H9%</f>
        <v>100</v>
      </c>
      <c r="J9" s="28">
        <v>0</v>
      </c>
      <c r="K9" s="109" t="e">
        <f>J9/1!J9%</f>
        <v>#DIV/0!</v>
      </c>
      <c r="L9" s="110">
        <f t="shared" si="0"/>
        <v>1</v>
      </c>
    </row>
    <row r="10" spans="1:12" ht="15.75">
      <c r="A10" s="68">
        <v>3</v>
      </c>
      <c r="B10" s="113" t="s">
        <v>3</v>
      </c>
      <c r="C10" s="14">
        <v>3</v>
      </c>
      <c r="D10" s="28">
        <v>9</v>
      </c>
      <c r="E10" s="8">
        <f>D10/1!D10%</f>
        <v>17.307692307692307</v>
      </c>
      <c r="F10" s="28">
        <v>6</v>
      </c>
      <c r="G10" s="8">
        <f>F10/1!F10%</f>
        <v>40</v>
      </c>
      <c r="H10" s="28">
        <v>4</v>
      </c>
      <c r="I10" s="8">
        <f>H10/1!H10%</f>
        <v>33.333333333333336</v>
      </c>
      <c r="J10" s="28">
        <v>0</v>
      </c>
      <c r="K10" s="8" t="e">
        <f>J10/1!J10%</f>
        <v>#DIV/0!</v>
      </c>
      <c r="L10" s="42">
        <f t="shared" si="0"/>
        <v>19</v>
      </c>
    </row>
    <row r="11" spans="1:12" ht="15.75">
      <c r="A11" s="154">
        <v>4</v>
      </c>
      <c r="B11" s="3" t="s">
        <v>4</v>
      </c>
      <c r="C11" s="14">
        <v>3</v>
      </c>
      <c r="D11" s="28">
        <v>28</v>
      </c>
      <c r="E11" s="8">
        <f>D11/1!D11%</f>
        <v>50.90909090909091</v>
      </c>
      <c r="F11" s="28">
        <v>15</v>
      </c>
      <c r="G11" s="8">
        <f>F11/1!F11%</f>
        <v>57.69230769230769</v>
      </c>
      <c r="H11" s="28">
        <v>0</v>
      </c>
      <c r="I11" s="8">
        <f>H11/1!H11%</f>
        <v>0</v>
      </c>
      <c r="J11" s="28">
        <v>1</v>
      </c>
      <c r="K11" s="8">
        <f>J11/1!J11%</f>
        <v>50</v>
      </c>
      <c r="L11" s="42">
        <f t="shared" si="0"/>
        <v>44</v>
      </c>
    </row>
    <row r="12" spans="1:12" ht="15.75">
      <c r="A12" s="68">
        <v>5</v>
      </c>
      <c r="B12" s="3" t="s">
        <v>38</v>
      </c>
      <c r="C12" s="15">
        <v>3</v>
      </c>
      <c r="D12" s="36">
        <v>30</v>
      </c>
      <c r="E12" s="8">
        <f>D12/1!D12%</f>
        <v>66.66666666666667</v>
      </c>
      <c r="F12" s="36">
        <v>20</v>
      </c>
      <c r="G12" s="8">
        <f>F12/1!F12%</f>
        <v>86.95652173913044</v>
      </c>
      <c r="H12" s="36">
        <v>10</v>
      </c>
      <c r="I12" s="8">
        <f>H12/1!H12%</f>
        <v>35.71428571428571</v>
      </c>
      <c r="J12" s="36">
        <v>1</v>
      </c>
      <c r="K12" s="8">
        <f>J12/1!J12%</f>
        <v>25</v>
      </c>
      <c r="L12" s="42">
        <f t="shared" si="0"/>
        <v>61</v>
      </c>
    </row>
    <row r="13" spans="1:12" ht="15.75">
      <c r="A13" s="154">
        <v>6</v>
      </c>
      <c r="B13" s="10" t="s">
        <v>41</v>
      </c>
      <c r="C13" s="15">
        <v>3</v>
      </c>
      <c r="D13" s="104">
        <v>0</v>
      </c>
      <c r="E13" s="8" t="e">
        <f>D13/1!D13%</f>
        <v>#DIV/0!</v>
      </c>
      <c r="F13" s="104">
        <v>0</v>
      </c>
      <c r="G13" s="8" t="e">
        <f>F13/1!F13%</f>
        <v>#DIV/0!</v>
      </c>
      <c r="H13" s="104">
        <v>0</v>
      </c>
      <c r="I13" s="8" t="e">
        <f>H13/1!H13%</f>
        <v>#DIV/0!</v>
      </c>
      <c r="J13" s="104">
        <v>0</v>
      </c>
      <c r="K13" s="8" t="e">
        <f>J13/1!J13%</f>
        <v>#DIV/0!</v>
      </c>
      <c r="L13" s="42">
        <f t="shared" si="0"/>
        <v>0</v>
      </c>
    </row>
    <row r="14" spans="1:12" ht="16.5" thickBot="1">
      <c r="A14" s="210" t="s">
        <v>2</v>
      </c>
      <c r="B14" s="211"/>
      <c r="C14" s="130">
        <v>3</v>
      </c>
      <c r="D14" s="126">
        <f>SUM(D8:D13)</f>
        <v>75</v>
      </c>
      <c r="E14" s="74">
        <f>D14/1!D14%</f>
        <v>46.58385093167701</v>
      </c>
      <c r="F14" s="127">
        <f>SUM(F8:F13)</f>
        <v>45</v>
      </c>
      <c r="G14" s="74">
        <f>F14/1!F14%</f>
        <v>66.17647058823529</v>
      </c>
      <c r="H14" s="128">
        <f>SUM(H8:H13)</f>
        <v>18</v>
      </c>
      <c r="I14" s="74">
        <f>H14/1!H14%</f>
        <v>40</v>
      </c>
      <c r="J14" s="128">
        <f>SUM(J8:J13)</f>
        <v>2</v>
      </c>
      <c r="K14" s="74">
        <f>J14/1!J14%</f>
        <v>33.333333333333336</v>
      </c>
      <c r="L14" s="128">
        <f>SUM(L8:L12)</f>
        <v>140</v>
      </c>
    </row>
    <row r="16" spans="4:12" ht="16.5" hidden="1" thickBot="1">
      <c r="D16" s="53"/>
      <c r="E16" s="52"/>
      <c r="F16" s="53"/>
      <c r="G16" s="52"/>
      <c r="H16" s="53"/>
      <c r="I16" s="52"/>
      <c r="J16" s="53"/>
      <c r="L16" s="13">
        <f>D14+F14+H14+J14</f>
        <v>140</v>
      </c>
    </row>
    <row r="18" spans="1:10" ht="15">
      <c r="A18" s="175" t="s">
        <v>33</v>
      </c>
      <c r="B18" s="175"/>
      <c r="C18" s="175"/>
      <c r="D18" s="175"/>
      <c r="E18" s="175"/>
      <c r="F18" s="175"/>
      <c r="G18" s="175"/>
      <c r="H18" s="175"/>
      <c r="I18" s="175"/>
      <c r="J18" s="175"/>
    </row>
    <row r="19" spans="1:21" ht="15.75" customHeight="1" thickBot="1">
      <c r="A19" s="7" t="s">
        <v>45</v>
      </c>
      <c r="M19" s="1"/>
      <c r="N19" s="1"/>
      <c r="O19" s="1"/>
      <c r="P19" s="1"/>
      <c r="Q19" s="1"/>
      <c r="R19" s="1"/>
      <c r="S19" s="1"/>
      <c r="T19" s="2"/>
      <c r="U19" s="2"/>
    </row>
    <row r="20" spans="1:12" ht="25.5" customHeight="1">
      <c r="A20" s="40" t="s">
        <v>0</v>
      </c>
      <c r="B20" s="40" t="s">
        <v>1</v>
      </c>
      <c r="C20" s="40" t="s">
        <v>5</v>
      </c>
      <c r="D20" s="186" t="s">
        <v>18</v>
      </c>
      <c r="E20" s="187"/>
      <c r="F20" s="187"/>
      <c r="G20" s="187"/>
      <c r="H20" s="187"/>
      <c r="I20" s="188"/>
      <c r="J20" s="189" t="s">
        <v>19</v>
      </c>
      <c r="K20" s="190"/>
      <c r="L20" s="43"/>
    </row>
    <row r="21" spans="1:12" ht="23.25" customHeight="1" thickBot="1">
      <c r="A21" s="54"/>
      <c r="B21" s="54"/>
      <c r="C21" s="54"/>
      <c r="D21" s="196" t="s">
        <v>10</v>
      </c>
      <c r="E21" s="195"/>
      <c r="F21" s="194" t="s">
        <v>11</v>
      </c>
      <c r="G21" s="195"/>
      <c r="H21" s="184" t="s">
        <v>6</v>
      </c>
      <c r="I21" s="185"/>
      <c r="J21" s="191"/>
      <c r="K21" s="192"/>
      <c r="L21" s="44" t="s">
        <v>15</v>
      </c>
    </row>
    <row r="22" spans="1:12" ht="25.5" customHeight="1" thickBot="1">
      <c r="A22" s="40"/>
      <c r="B22" s="41"/>
      <c r="C22" s="4"/>
      <c r="D22" s="46" t="s">
        <v>7</v>
      </c>
      <c r="E22" s="47" t="s">
        <v>8</v>
      </c>
      <c r="F22" s="48" t="s">
        <v>7</v>
      </c>
      <c r="G22" s="47" t="s">
        <v>8</v>
      </c>
      <c r="H22" s="48" t="s">
        <v>7</v>
      </c>
      <c r="I22" s="49" t="s">
        <v>8</v>
      </c>
      <c r="J22" s="50" t="s">
        <v>7</v>
      </c>
      <c r="K22" s="51" t="s">
        <v>8</v>
      </c>
      <c r="L22" s="44" t="s">
        <v>20</v>
      </c>
    </row>
    <row r="23" spans="1:12" ht="17.25" customHeight="1">
      <c r="A23" s="68">
        <v>1</v>
      </c>
      <c r="B23" s="22" t="s">
        <v>37</v>
      </c>
      <c r="C23" s="14">
        <v>3</v>
      </c>
      <c r="D23" s="28">
        <v>7</v>
      </c>
      <c r="E23" s="8">
        <f>D23/1!D23%</f>
        <v>87.5</v>
      </c>
      <c r="F23" s="28">
        <v>6</v>
      </c>
      <c r="G23" s="8">
        <f>F23/1!F23%</f>
        <v>100</v>
      </c>
      <c r="H23" s="28">
        <v>3</v>
      </c>
      <c r="I23" s="8">
        <f>H23/1!H23%</f>
        <v>100</v>
      </c>
      <c r="J23" s="28">
        <v>0</v>
      </c>
      <c r="K23" s="8" t="e">
        <f>J23/1!J23%</f>
        <v>#DIV/0!</v>
      </c>
      <c r="L23" s="42">
        <f aca="true" t="shared" si="1" ref="L23:L28">D23+F23+H23+J23</f>
        <v>16</v>
      </c>
    </row>
    <row r="24" spans="1:12" ht="17.25" customHeight="1">
      <c r="A24" s="155">
        <v>2</v>
      </c>
      <c r="B24" s="22" t="s">
        <v>42</v>
      </c>
      <c r="C24" s="14">
        <v>3</v>
      </c>
      <c r="D24" s="28">
        <v>0</v>
      </c>
      <c r="E24" s="8" t="e">
        <f>D24/1!D24%</f>
        <v>#DIV/0!</v>
      </c>
      <c r="F24" s="28">
        <v>0</v>
      </c>
      <c r="G24" s="8" t="e">
        <f>F24/1!F24%</f>
        <v>#DIV/0!</v>
      </c>
      <c r="H24" s="28">
        <v>0</v>
      </c>
      <c r="I24" s="8" t="e">
        <f>H24/1!H24%</f>
        <v>#DIV/0!</v>
      </c>
      <c r="J24" s="28">
        <v>0</v>
      </c>
      <c r="K24" s="8" t="e">
        <f>J24/1!J24%</f>
        <v>#DIV/0!</v>
      </c>
      <c r="L24" s="42">
        <f t="shared" si="1"/>
        <v>0</v>
      </c>
    </row>
    <row r="25" spans="1:12" ht="15.75">
      <c r="A25" s="12">
        <v>3</v>
      </c>
      <c r="B25" s="22" t="s">
        <v>3</v>
      </c>
      <c r="C25" s="14">
        <v>3</v>
      </c>
      <c r="D25" s="28">
        <v>1</v>
      </c>
      <c r="E25" s="8">
        <f>D25/1!D25%</f>
        <v>16.666666666666668</v>
      </c>
      <c r="F25" s="28">
        <v>2</v>
      </c>
      <c r="G25" s="8">
        <f>F25/1!F25%</f>
        <v>50</v>
      </c>
      <c r="H25" s="28">
        <v>3</v>
      </c>
      <c r="I25" s="8">
        <f>H25/1!H25%</f>
        <v>37.5</v>
      </c>
      <c r="J25" s="28">
        <v>0</v>
      </c>
      <c r="K25" s="8" t="e">
        <f>J25/1!J25%</f>
        <v>#DIV/0!</v>
      </c>
      <c r="L25" s="42">
        <f t="shared" si="1"/>
        <v>6</v>
      </c>
    </row>
    <row r="26" spans="1:12" ht="15.75">
      <c r="A26" s="12">
        <v>4</v>
      </c>
      <c r="B26" s="3" t="s">
        <v>4</v>
      </c>
      <c r="C26" s="14">
        <v>3</v>
      </c>
      <c r="D26" s="28">
        <v>8</v>
      </c>
      <c r="E26" s="8">
        <f>D26/1!D26%</f>
        <v>28.57142857142857</v>
      </c>
      <c r="F26" s="28">
        <v>3</v>
      </c>
      <c r="G26" s="8">
        <f>F26/1!F26%</f>
        <v>16.666666666666668</v>
      </c>
      <c r="H26" s="28">
        <v>0</v>
      </c>
      <c r="I26" s="8">
        <f>H26/1!H26%</f>
        <v>0</v>
      </c>
      <c r="J26" s="28">
        <v>0</v>
      </c>
      <c r="K26" s="8">
        <f>J26/1!J26%</f>
        <v>0</v>
      </c>
      <c r="L26" s="42">
        <f t="shared" si="1"/>
        <v>11</v>
      </c>
    </row>
    <row r="27" spans="1:12" ht="15.75">
      <c r="A27" s="12">
        <v>5</v>
      </c>
      <c r="B27" s="3" t="s">
        <v>38</v>
      </c>
      <c r="C27" s="15">
        <v>3</v>
      </c>
      <c r="D27" s="36">
        <v>15</v>
      </c>
      <c r="E27" s="8">
        <f>D27/1!D27%</f>
        <v>65.21739130434783</v>
      </c>
      <c r="F27" s="36">
        <v>6</v>
      </c>
      <c r="G27" s="8">
        <f>F27/1!F27%</f>
        <v>100</v>
      </c>
      <c r="H27" s="36">
        <v>0</v>
      </c>
      <c r="I27" s="8">
        <f>H27/1!H27%</f>
        <v>0</v>
      </c>
      <c r="J27" s="36">
        <v>2</v>
      </c>
      <c r="K27" s="8">
        <f>J27/1!J27%</f>
        <v>100</v>
      </c>
      <c r="L27" s="42">
        <f t="shared" si="1"/>
        <v>23</v>
      </c>
    </row>
    <row r="28" spans="1:12" ht="15.75">
      <c r="A28" s="129">
        <v>6</v>
      </c>
      <c r="B28" s="10" t="s">
        <v>41</v>
      </c>
      <c r="C28" s="15">
        <v>3</v>
      </c>
      <c r="D28" s="104">
        <v>4</v>
      </c>
      <c r="E28" s="8">
        <f>D28/1!D28%</f>
        <v>57.14285714285714</v>
      </c>
      <c r="F28" s="104">
        <v>4</v>
      </c>
      <c r="G28" s="8">
        <f>F28/1!F28%</f>
        <v>100</v>
      </c>
      <c r="H28" s="104">
        <v>0</v>
      </c>
      <c r="I28" s="8" t="e">
        <f>H28/1!H28%</f>
        <v>#DIV/0!</v>
      </c>
      <c r="J28" s="104">
        <v>0</v>
      </c>
      <c r="K28" s="8" t="e">
        <f>J28/1!J28%</f>
        <v>#DIV/0!</v>
      </c>
      <c r="L28" s="42">
        <f t="shared" si="1"/>
        <v>8</v>
      </c>
    </row>
    <row r="29" spans="1:12" ht="16.5" thickBot="1">
      <c r="A29" s="210" t="s">
        <v>2</v>
      </c>
      <c r="B29" s="211"/>
      <c r="C29" s="130">
        <v>3</v>
      </c>
      <c r="D29" s="126">
        <f>SUM(D23:D28)</f>
        <v>35</v>
      </c>
      <c r="E29" s="74">
        <f>D29/1!D29%</f>
        <v>48.611111111111114</v>
      </c>
      <c r="F29" s="127">
        <f>SUM(F23:F28)</f>
        <v>21</v>
      </c>
      <c r="G29" s="74">
        <f>F29/1!F29%</f>
        <v>55.26315789473684</v>
      </c>
      <c r="H29" s="128">
        <f>SUM(H23:H28)</f>
        <v>6</v>
      </c>
      <c r="I29" s="74">
        <f>H29/1!H29%</f>
        <v>46.15384615384615</v>
      </c>
      <c r="J29" s="128">
        <f>SUM(J23:J28)</f>
        <v>2</v>
      </c>
      <c r="K29" s="74">
        <f>J29/1!J29%</f>
        <v>50</v>
      </c>
      <c r="L29" s="128">
        <f>SUM(L23:L27)</f>
        <v>56</v>
      </c>
    </row>
    <row r="31" spans="4:12" ht="16.5" hidden="1" thickBot="1">
      <c r="D31" s="53"/>
      <c r="E31" s="52"/>
      <c r="F31" s="53"/>
      <c r="G31" s="52"/>
      <c r="H31" s="53"/>
      <c r="I31" s="53"/>
      <c r="J31" s="53"/>
      <c r="K31" s="52"/>
      <c r="L31" s="13">
        <f>D29+F29+H29+J29</f>
        <v>64</v>
      </c>
    </row>
    <row r="33" spans="1:21" ht="15.75" customHeight="1">
      <c r="A33" s="175" t="s">
        <v>33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"/>
      <c r="M33" s="1"/>
      <c r="N33" s="1"/>
      <c r="O33" s="1"/>
      <c r="P33" s="1"/>
      <c r="Q33" s="1"/>
      <c r="R33" s="1"/>
      <c r="S33" s="1"/>
      <c r="T33" s="2"/>
      <c r="U33" s="2"/>
    </row>
    <row r="34" ht="13.5" thickBot="1">
      <c r="A34" s="7" t="s">
        <v>46</v>
      </c>
    </row>
    <row r="35" spans="1:12" ht="25.5" customHeight="1">
      <c r="A35" s="40" t="s">
        <v>0</v>
      </c>
      <c r="B35" s="40" t="s">
        <v>1</v>
      </c>
      <c r="C35" s="40" t="s">
        <v>5</v>
      </c>
      <c r="D35" s="186" t="s">
        <v>18</v>
      </c>
      <c r="E35" s="187"/>
      <c r="F35" s="187"/>
      <c r="G35" s="187"/>
      <c r="H35" s="187"/>
      <c r="I35" s="188"/>
      <c r="J35" s="189" t="s">
        <v>19</v>
      </c>
      <c r="K35" s="190"/>
      <c r="L35" s="43"/>
    </row>
    <row r="36" spans="1:12" ht="23.25" customHeight="1" thickBot="1">
      <c r="A36" s="54"/>
      <c r="B36" s="54"/>
      <c r="C36" s="54"/>
      <c r="D36" s="196" t="s">
        <v>10</v>
      </c>
      <c r="E36" s="195"/>
      <c r="F36" s="194" t="s">
        <v>11</v>
      </c>
      <c r="G36" s="195"/>
      <c r="H36" s="184" t="s">
        <v>6</v>
      </c>
      <c r="I36" s="185"/>
      <c r="J36" s="191"/>
      <c r="K36" s="192"/>
      <c r="L36" s="44" t="s">
        <v>15</v>
      </c>
    </row>
    <row r="37" spans="1:12" ht="13.5" customHeight="1" thickBot="1">
      <c r="A37" s="6"/>
      <c r="B37" s="6"/>
      <c r="C37" s="4"/>
      <c r="D37" s="46" t="s">
        <v>7</v>
      </c>
      <c r="E37" s="47" t="s">
        <v>8</v>
      </c>
      <c r="F37" s="48" t="s">
        <v>7</v>
      </c>
      <c r="G37" s="47" t="s">
        <v>8</v>
      </c>
      <c r="H37" s="48" t="s">
        <v>7</v>
      </c>
      <c r="I37" s="49" t="s">
        <v>8</v>
      </c>
      <c r="J37" s="50" t="s">
        <v>7</v>
      </c>
      <c r="K37" s="51" t="s">
        <v>8</v>
      </c>
      <c r="L37" s="44" t="s">
        <v>20</v>
      </c>
    </row>
    <row r="38" spans="1:12" ht="15" customHeight="1">
      <c r="A38" s="12">
        <v>1</v>
      </c>
      <c r="B38" s="22" t="s">
        <v>37</v>
      </c>
      <c r="C38" s="14">
        <v>3</v>
      </c>
      <c r="D38" s="28">
        <v>6</v>
      </c>
      <c r="E38" s="8">
        <f>D38/1!D38%</f>
        <v>100</v>
      </c>
      <c r="F38" s="28">
        <v>6</v>
      </c>
      <c r="G38" s="8">
        <f>F38/1!F38%</f>
        <v>100</v>
      </c>
      <c r="H38" s="28">
        <v>0</v>
      </c>
      <c r="I38" s="8" t="e">
        <f>H38/1!H38%</f>
        <v>#DIV/0!</v>
      </c>
      <c r="J38" s="28">
        <v>0</v>
      </c>
      <c r="K38" s="8" t="e">
        <f>J38/1!J38%</f>
        <v>#DIV/0!</v>
      </c>
      <c r="L38" s="42">
        <f aca="true" t="shared" si="2" ref="L38:L44">D38+F38+H38+J38</f>
        <v>12</v>
      </c>
    </row>
    <row r="39" spans="1:12" ht="15" customHeight="1">
      <c r="A39" s="12">
        <v>2</v>
      </c>
      <c r="B39" s="22" t="s">
        <v>42</v>
      </c>
      <c r="C39" s="14">
        <v>3</v>
      </c>
      <c r="D39" s="28">
        <v>9</v>
      </c>
      <c r="E39" s="8">
        <f>D39/1!D39%</f>
        <v>100</v>
      </c>
      <c r="F39" s="28">
        <v>1</v>
      </c>
      <c r="G39" s="8">
        <f>F39/1!F39%</f>
        <v>100</v>
      </c>
      <c r="H39" s="28">
        <v>2</v>
      </c>
      <c r="I39" s="8">
        <f>H39/1!H39%</f>
        <v>100</v>
      </c>
      <c r="J39" s="28">
        <v>0</v>
      </c>
      <c r="K39" s="8" t="e">
        <f>J39/1!J39%</f>
        <v>#DIV/0!</v>
      </c>
      <c r="L39" s="42">
        <f t="shared" si="2"/>
        <v>12</v>
      </c>
    </row>
    <row r="40" spans="1:12" ht="15.75">
      <c r="A40" s="12">
        <v>3</v>
      </c>
      <c r="B40" s="22" t="s">
        <v>3</v>
      </c>
      <c r="C40" s="14">
        <v>3</v>
      </c>
      <c r="D40" s="28">
        <v>1</v>
      </c>
      <c r="E40" s="8">
        <f>D40/1!D40%</f>
        <v>11.11111111111111</v>
      </c>
      <c r="F40" s="28">
        <v>1</v>
      </c>
      <c r="G40" s="8">
        <f>F40/1!F40%</f>
        <v>50</v>
      </c>
      <c r="H40" s="28">
        <v>1</v>
      </c>
      <c r="I40" s="8">
        <f>H40/1!H40%</f>
        <v>100</v>
      </c>
      <c r="J40" s="28">
        <v>0</v>
      </c>
      <c r="K40" s="8" t="e">
        <f>J40/1!J40%</f>
        <v>#DIV/0!</v>
      </c>
      <c r="L40" s="42">
        <f t="shared" si="2"/>
        <v>3</v>
      </c>
    </row>
    <row r="41" spans="1:12" ht="15.75">
      <c r="A41" s="12">
        <v>4</v>
      </c>
      <c r="B41" s="3" t="s">
        <v>4</v>
      </c>
      <c r="C41" s="14">
        <v>3</v>
      </c>
      <c r="D41" s="28">
        <v>26</v>
      </c>
      <c r="E41" s="8">
        <f>D41/1!D41%</f>
        <v>60.46511627906977</v>
      </c>
      <c r="F41" s="28">
        <v>8</v>
      </c>
      <c r="G41" s="8">
        <f>F41/1!F41%</f>
        <v>88.88888888888889</v>
      </c>
      <c r="H41" s="28">
        <v>1</v>
      </c>
      <c r="I41" s="8">
        <f>H41/1!H41%</f>
        <v>50</v>
      </c>
      <c r="J41" s="28">
        <v>0</v>
      </c>
      <c r="K41" s="8" t="e">
        <f>J41/1!J41%</f>
        <v>#DIV/0!</v>
      </c>
      <c r="L41" s="42">
        <f t="shared" si="2"/>
        <v>35</v>
      </c>
    </row>
    <row r="42" spans="1:12" ht="15.75">
      <c r="A42" s="12">
        <v>5</v>
      </c>
      <c r="B42" s="3" t="s">
        <v>38</v>
      </c>
      <c r="C42" s="15">
        <v>3</v>
      </c>
      <c r="D42" s="36">
        <v>15</v>
      </c>
      <c r="E42" s="8">
        <f>D42/1!D42%</f>
        <v>60</v>
      </c>
      <c r="F42" s="36">
        <v>10</v>
      </c>
      <c r="G42" s="8">
        <f>F42/1!F42%</f>
        <v>83.33333333333334</v>
      </c>
      <c r="H42" s="36">
        <v>2</v>
      </c>
      <c r="I42" s="8">
        <f>H42/1!H42%</f>
        <v>100</v>
      </c>
      <c r="J42" s="36">
        <v>0</v>
      </c>
      <c r="K42" s="8" t="e">
        <f>J42/1!J42%</f>
        <v>#DIV/0!</v>
      </c>
      <c r="L42" s="42">
        <f t="shared" si="2"/>
        <v>27</v>
      </c>
    </row>
    <row r="43" spans="1:12" ht="15.75">
      <c r="A43" s="129">
        <v>6</v>
      </c>
      <c r="B43" s="10" t="s">
        <v>41</v>
      </c>
      <c r="C43" s="15">
        <v>3</v>
      </c>
      <c r="D43" s="104">
        <v>0</v>
      </c>
      <c r="E43" s="8" t="e">
        <f>D43/1!D43%</f>
        <v>#DIV/0!</v>
      </c>
      <c r="F43" s="104">
        <v>0</v>
      </c>
      <c r="G43" s="8" t="e">
        <f>F43/1!F43%</f>
        <v>#DIV/0!</v>
      </c>
      <c r="H43" s="104">
        <v>0</v>
      </c>
      <c r="I43" s="8" t="e">
        <f>H43/1!H43%</f>
        <v>#DIV/0!</v>
      </c>
      <c r="J43" s="104">
        <v>0</v>
      </c>
      <c r="K43" s="8" t="e">
        <f>J43/1!J43%</f>
        <v>#DIV/0!</v>
      </c>
      <c r="L43" s="42">
        <f t="shared" si="2"/>
        <v>0</v>
      </c>
    </row>
    <row r="44" spans="1:12" ht="15.75">
      <c r="A44" s="129">
        <v>7</v>
      </c>
      <c r="B44" s="10" t="s">
        <v>52</v>
      </c>
      <c r="C44" s="112">
        <v>3</v>
      </c>
      <c r="D44" s="162">
        <v>18</v>
      </c>
      <c r="E44" s="8">
        <f>D44/1!D44%</f>
        <v>94.73684210526315</v>
      </c>
      <c r="F44" s="141">
        <v>10</v>
      </c>
      <c r="G44" s="8">
        <f>F44/1!F44%</f>
        <v>90.9090909090909</v>
      </c>
      <c r="H44" s="161">
        <v>2</v>
      </c>
      <c r="I44" s="8">
        <f>H44/1!H44%</f>
        <v>100</v>
      </c>
      <c r="J44" s="161">
        <v>0</v>
      </c>
      <c r="K44" s="8" t="e">
        <f>J44/1!J44%</f>
        <v>#DIV/0!</v>
      </c>
      <c r="L44" s="42">
        <f t="shared" si="2"/>
        <v>30</v>
      </c>
    </row>
    <row r="45" spans="1:12" ht="16.5" thickBot="1">
      <c r="A45" s="210" t="s">
        <v>2</v>
      </c>
      <c r="B45" s="211"/>
      <c r="C45" s="130">
        <v>3</v>
      </c>
      <c r="D45" s="126">
        <f>SUM(D38:D44)</f>
        <v>75</v>
      </c>
      <c r="E45" s="74">
        <f>D45/1!D45%</f>
        <v>67.56756756756756</v>
      </c>
      <c r="F45" s="127">
        <f>SUM(F38:F44)</f>
        <v>36</v>
      </c>
      <c r="G45" s="74">
        <f>F45/1!F45%</f>
        <v>87.8048780487805</v>
      </c>
      <c r="H45" s="128">
        <f>SUM(H38:H44)</f>
        <v>8</v>
      </c>
      <c r="I45" s="74">
        <f>H45/1!H45%</f>
        <v>88.88888888888889</v>
      </c>
      <c r="J45" s="128">
        <f>SUM(J38:J44)</f>
        <v>0</v>
      </c>
      <c r="K45" s="74" t="e">
        <f>J45/1!J45%</f>
        <v>#DIV/0!</v>
      </c>
      <c r="L45" s="128">
        <f>SUM(L38:L44)</f>
        <v>119</v>
      </c>
    </row>
    <row r="47" spans="4:12" ht="16.5" hidden="1" thickBot="1">
      <c r="D47" s="53"/>
      <c r="E47" s="52"/>
      <c r="F47" s="53"/>
      <c r="G47" s="52"/>
      <c r="H47" s="53"/>
      <c r="I47" s="53"/>
      <c r="J47" s="53"/>
      <c r="L47" s="13">
        <f>D45+F45+H45+J45</f>
        <v>119</v>
      </c>
    </row>
    <row r="49" spans="1:21" ht="15.75" customHeight="1">
      <c r="A49" s="175" t="s">
        <v>33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"/>
      <c r="M49" s="1"/>
      <c r="N49" s="1"/>
      <c r="O49" s="1"/>
      <c r="P49" s="1"/>
      <c r="Q49" s="1"/>
      <c r="R49" s="1"/>
      <c r="S49" s="1"/>
      <c r="T49" s="2"/>
      <c r="U49" s="2"/>
    </row>
    <row r="50" ht="13.5" thickBot="1">
      <c r="A50" s="7" t="s">
        <v>47</v>
      </c>
    </row>
    <row r="51" spans="1:12" ht="25.5" customHeight="1">
      <c r="A51" s="40" t="s">
        <v>0</v>
      </c>
      <c r="B51" s="40" t="s">
        <v>1</v>
      </c>
      <c r="C51" s="40" t="s">
        <v>5</v>
      </c>
      <c r="D51" s="186" t="s">
        <v>18</v>
      </c>
      <c r="E51" s="187"/>
      <c r="F51" s="187"/>
      <c r="G51" s="187"/>
      <c r="H51" s="187"/>
      <c r="I51" s="188"/>
      <c r="J51" s="189" t="s">
        <v>19</v>
      </c>
      <c r="K51" s="190"/>
      <c r="L51" s="43"/>
    </row>
    <row r="52" spans="1:12" ht="23.25" customHeight="1" thickBot="1">
      <c r="A52" s="54"/>
      <c r="B52" s="54"/>
      <c r="C52" s="54"/>
      <c r="D52" s="196" t="s">
        <v>10</v>
      </c>
      <c r="E52" s="195"/>
      <c r="F52" s="194" t="s">
        <v>11</v>
      </c>
      <c r="G52" s="195"/>
      <c r="H52" s="184" t="s">
        <v>6</v>
      </c>
      <c r="I52" s="185"/>
      <c r="J52" s="191"/>
      <c r="K52" s="192"/>
      <c r="L52" s="44" t="s">
        <v>15</v>
      </c>
    </row>
    <row r="53" spans="1:12" ht="13.5" thickBot="1">
      <c r="A53" s="6"/>
      <c r="B53" s="5"/>
      <c r="C53" s="4"/>
      <c r="D53" s="46" t="s">
        <v>7</v>
      </c>
      <c r="E53" s="47" t="s">
        <v>8</v>
      </c>
      <c r="F53" s="48" t="s">
        <v>7</v>
      </c>
      <c r="G53" s="47" t="s">
        <v>8</v>
      </c>
      <c r="H53" s="48" t="s">
        <v>7</v>
      </c>
      <c r="I53" s="49" t="s">
        <v>8</v>
      </c>
      <c r="J53" s="50" t="s">
        <v>7</v>
      </c>
      <c r="K53" s="51" t="s">
        <v>8</v>
      </c>
      <c r="L53" s="44" t="s">
        <v>20</v>
      </c>
    </row>
    <row r="54" spans="1:12" ht="15.75">
      <c r="A54" s="12">
        <v>1</v>
      </c>
      <c r="B54" s="22" t="s">
        <v>37</v>
      </c>
      <c r="C54" s="14">
        <v>3</v>
      </c>
      <c r="D54" s="28">
        <v>3</v>
      </c>
      <c r="E54" s="8">
        <f>D54/1!D54%</f>
        <v>100</v>
      </c>
      <c r="F54" s="28">
        <v>1</v>
      </c>
      <c r="G54" s="8">
        <f>F54/1!F54%</f>
        <v>100</v>
      </c>
      <c r="H54" s="28">
        <v>0</v>
      </c>
      <c r="I54" s="8" t="e">
        <f>H54/1!H54%</f>
        <v>#DIV/0!</v>
      </c>
      <c r="J54" s="28">
        <v>0</v>
      </c>
      <c r="K54" s="8" t="e">
        <f>J54/1!J54%</f>
        <v>#DIV/0!</v>
      </c>
      <c r="L54" s="42">
        <f aca="true" t="shared" si="3" ref="L54:L60">D54+F54+H54+J54</f>
        <v>4</v>
      </c>
    </row>
    <row r="55" spans="1:12" ht="15.75">
      <c r="A55" s="12">
        <v>2</v>
      </c>
      <c r="B55" s="22" t="s">
        <v>42</v>
      </c>
      <c r="C55" s="14">
        <v>3</v>
      </c>
      <c r="D55" s="28">
        <v>7</v>
      </c>
      <c r="E55" s="8">
        <f>D55/1!D55%</f>
        <v>99.99999999999999</v>
      </c>
      <c r="F55" s="28">
        <v>6</v>
      </c>
      <c r="G55" s="8">
        <f>F55/1!F55%</f>
        <v>100</v>
      </c>
      <c r="H55" s="28">
        <v>3</v>
      </c>
      <c r="I55" s="8">
        <f>H55/1!H55%</f>
        <v>100</v>
      </c>
      <c r="J55" s="28">
        <v>0</v>
      </c>
      <c r="K55" s="8" t="e">
        <f>J55/1!J55%</f>
        <v>#DIV/0!</v>
      </c>
      <c r="L55" s="42">
        <f t="shared" si="3"/>
        <v>16</v>
      </c>
    </row>
    <row r="56" spans="1:12" ht="15.75">
      <c r="A56" s="12">
        <v>3</v>
      </c>
      <c r="B56" s="22" t="s">
        <v>3</v>
      </c>
      <c r="C56" s="14">
        <v>3</v>
      </c>
      <c r="D56" s="28">
        <v>10</v>
      </c>
      <c r="E56" s="8">
        <f>D56/1!D56%</f>
        <v>27.027027027027028</v>
      </c>
      <c r="F56" s="28">
        <v>10</v>
      </c>
      <c r="G56" s="8">
        <f>F56/1!F56%</f>
        <v>66.66666666666667</v>
      </c>
      <c r="H56" s="28">
        <v>4</v>
      </c>
      <c r="I56" s="8">
        <f>H56/1!H56%</f>
        <v>57.14285714285714</v>
      </c>
      <c r="J56" s="28">
        <v>0</v>
      </c>
      <c r="K56" s="8" t="e">
        <f>J56/1!J56%</f>
        <v>#DIV/0!</v>
      </c>
      <c r="L56" s="42">
        <f t="shared" si="3"/>
        <v>24</v>
      </c>
    </row>
    <row r="57" spans="1:12" ht="15.75">
      <c r="A57" s="12">
        <v>4</v>
      </c>
      <c r="B57" s="3" t="s">
        <v>4</v>
      </c>
      <c r="C57" s="14">
        <v>3</v>
      </c>
      <c r="D57" s="28">
        <v>20</v>
      </c>
      <c r="E57" s="8">
        <f>D57/1!D57%</f>
        <v>64.51612903225806</v>
      </c>
      <c r="F57" s="28">
        <v>12</v>
      </c>
      <c r="G57" s="8">
        <f>F57/1!F57%</f>
        <v>80</v>
      </c>
      <c r="H57" s="28">
        <v>2</v>
      </c>
      <c r="I57" s="8">
        <f>H57/1!H57%</f>
        <v>100</v>
      </c>
      <c r="J57" s="28">
        <v>0</v>
      </c>
      <c r="K57" s="8" t="e">
        <f>J57/1!J57%</f>
        <v>#DIV/0!</v>
      </c>
      <c r="L57" s="42">
        <f t="shared" si="3"/>
        <v>34</v>
      </c>
    </row>
    <row r="58" spans="1:12" ht="15.75">
      <c r="A58" s="12">
        <v>5</v>
      </c>
      <c r="B58" s="3" t="s">
        <v>38</v>
      </c>
      <c r="C58" s="15">
        <v>3</v>
      </c>
      <c r="D58" s="36">
        <v>17</v>
      </c>
      <c r="E58" s="8">
        <f>D58/1!D58%</f>
        <v>43.58974358974359</v>
      </c>
      <c r="F58" s="36">
        <v>17</v>
      </c>
      <c r="G58" s="8">
        <f>F58/1!F58%</f>
        <v>70.83333333333334</v>
      </c>
      <c r="H58" s="36">
        <v>1</v>
      </c>
      <c r="I58" s="8">
        <f>H58/1!H58%</f>
        <v>50</v>
      </c>
      <c r="J58" s="36">
        <v>3</v>
      </c>
      <c r="K58" s="8">
        <f>J58/1!J58%</f>
        <v>100</v>
      </c>
      <c r="L58" s="42">
        <f t="shared" si="3"/>
        <v>38</v>
      </c>
    </row>
    <row r="59" spans="1:12" ht="15.75">
      <c r="A59" s="129">
        <v>6</v>
      </c>
      <c r="B59" s="10" t="s">
        <v>41</v>
      </c>
      <c r="C59" s="15">
        <v>3</v>
      </c>
      <c r="D59" s="104">
        <v>28</v>
      </c>
      <c r="E59" s="8">
        <f>D59/1!D59%</f>
        <v>77.77777777777779</v>
      </c>
      <c r="F59" s="104">
        <v>14</v>
      </c>
      <c r="G59" s="8">
        <f>F59/1!F59%</f>
        <v>82.35294117647058</v>
      </c>
      <c r="H59" s="104">
        <v>3</v>
      </c>
      <c r="I59" s="8">
        <f>H59/1!H59%</f>
        <v>75</v>
      </c>
      <c r="J59" s="104">
        <v>1</v>
      </c>
      <c r="K59" s="8">
        <f>J59/1!J59%</f>
        <v>100</v>
      </c>
      <c r="L59" s="42">
        <f t="shared" si="3"/>
        <v>46</v>
      </c>
    </row>
    <row r="60" spans="1:12" ht="15.75">
      <c r="A60" s="129">
        <v>7</v>
      </c>
      <c r="B60" s="10" t="s">
        <v>52</v>
      </c>
      <c r="C60" s="112">
        <v>3</v>
      </c>
      <c r="D60" s="162">
        <v>16</v>
      </c>
      <c r="E60" s="8">
        <f>D60/1!D60%</f>
        <v>88.88888888888889</v>
      </c>
      <c r="F60" s="141">
        <v>5</v>
      </c>
      <c r="G60" s="8">
        <f>F60/1!F60%</f>
        <v>100</v>
      </c>
      <c r="H60" s="161">
        <v>0</v>
      </c>
      <c r="I60" s="8" t="e">
        <f>H60/1!H60%</f>
        <v>#DIV/0!</v>
      </c>
      <c r="J60" s="161">
        <v>1</v>
      </c>
      <c r="K60" s="8">
        <f>J60/1!J60%</f>
        <v>50</v>
      </c>
      <c r="L60" s="42">
        <f t="shared" si="3"/>
        <v>22</v>
      </c>
    </row>
    <row r="61" spans="1:12" ht="16.5" thickBot="1">
      <c r="A61" s="210" t="s">
        <v>2</v>
      </c>
      <c r="B61" s="211"/>
      <c r="C61" s="130">
        <v>3</v>
      </c>
      <c r="D61" s="126">
        <f>SUM(D54:D60)</f>
        <v>101</v>
      </c>
      <c r="E61" s="74">
        <f>D61/1!D61%</f>
        <v>59.06432748538012</v>
      </c>
      <c r="F61" s="127">
        <f>SUM(F54:F60)</f>
        <v>65</v>
      </c>
      <c r="G61" s="74">
        <f>F61/1!F61%</f>
        <v>78.3132530120482</v>
      </c>
      <c r="H61" s="128">
        <f>SUM(H54:H60)</f>
        <v>13</v>
      </c>
      <c r="I61" s="74">
        <f>H61/1!H61%</f>
        <v>72.22222222222223</v>
      </c>
      <c r="J61" s="128">
        <f>SUM(J54:J60)</f>
        <v>5</v>
      </c>
      <c r="K61" s="74">
        <f>J61/1!J61%</f>
        <v>83.33333333333334</v>
      </c>
      <c r="L61" s="128">
        <f>SUM(L54:L60)</f>
        <v>184</v>
      </c>
    </row>
    <row r="63" spans="1:12" ht="16.5" hidden="1" thickBot="1">
      <c r="A63" s="90"/>
      <c r="B63" s="90"/>
      <c r="C63" s="90"/>
      <c r="D63" s="53"/>
      <c r="E63" s="52"/>
      <c r="F63" s="53"/>
      <c r="G63" s="52"/>
      <c r="H63" s="53"/>
      <c r="I63" s="53"/>
      <c r="J63" s="53"/>
      <c r="K63" s="52"/>
      <c r="L63" s="13">
        <f>D61+F61+H61+J61</f>
        <v>184</v>
      </c>
    </row>
    <row r="64" spans="1:21" ht="15.75" customHeight="1">
      <c r="A64" s="175" t="s">
        <v>33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"/>
      <c r="M64" s="1"/>
      <c r="N64" s="1"/>
      <c r="O64" s="1"/>
      <c r="P64" s="1"/>
      <c r="Q64" s="1"/>
      <c r="R64" s="1"/>
      <c r="S64" s="1"/>
      <c r="T64" s="2"/>
      <c r="U64" s="2"/>
    </row>
    <row r="65" ht="13.5" thickBot="1">
      <c r="A65" s="7" t="s">
        <v>51</v>
      </c>
    </row>
    <row r="66" spans="1:12" ht="25.5" customHeight="1">
      <c r="A66" s="55" t="s">
        <v>0</v>
      </c>
      <c r="B66" s="62" t="s">
        <v>1</v>
      </c>
      <c r="C66" s="62" t="s">
        <v>5</v>
      </c>
      <c r="D66" s="186" t="s">
        <v>18</v>
      </c>
      <c r="E66" s="187"/>
      <c r="F66" s="187"/>
      <c r="G66" s="187"/>
      <c r="H66" s="187"/>
      <c r="I66" s="188"/>
      <c r="J66" s="189" t="s">
        <v>19</v>
      </c>
      <c r="K66" s="190"/>
      <c r="L66" s="43"/>
    </row>
    <row r="67" spans="1:12" ht="21" customHeight="1" thickBot="1">
      <c r="A67" s="56"/>
      <c r="B67" s="63"/>
      <c r="C67" s="63"/>
      <c r="D67" s="196" t="s">
        <v>10</v>
      </c>
      <c r="E67" s="195"/>
      <c r="F67" s="194" t="s">
        <v>11</v>
      </c>
      <c r="G67" s="195"/>
      <c r="H67" s="184" t="s">
        <v>6</v>
      </c>
      <c r="I67" s="185"/>
      <c r="J67" s="191"/>
      <c r="K67" s="192"/>
      <c r="L67" s="44" t="s">
        <v>15</v>
      </c>
    </row>
    <row r="68" spans="1:12" ht="13.5" thickBot="1">
      <c r="A68" s="57"/>
      <c r="B68" s="64"/>
      <c r="C68" s="64"/>
      <c r="D68" s="46" t="s">
        <v>7</v>
      </c>
      <c r="E68" s="47" t="s">
        <v>8</v>
      </c>
      <c r="F68" s="48" t="s">
        <v>7</v>
      </c>
      <c r="G68" s="47" t="s">
        <v>8</v>
      </c>
      <c r="H68" s="48" t="s">
        <v>7</v>
      </c>
      <c r="I68" s="49" t="s">
        <v>8</v>
      </c>
      <c r="J68" s="50" t="s">
        <v>7</v>
      </c>
      <c r="K68" s="51" t="s">
        <v>8</v>
      </c>
      <c r="L68" s="44" t="s">
        <v>20</v>
      </c>
    </row>
    <row r="69" spans="1:12" ht="15.75">
      <c r="A69" s="12">
        <v>1</v>
      </c>
      <c r="B69" s="10" t="s">
        <v>37</v>
      </c>
      <c r="C69" s="27">
        <v>3</v>
      </c>
      <c r="D69" s="28">
        <f aca="true" t="shared" si="4" ref="D69:D74">D8+D23+D38+D54</f>
        <v>24</v>
      </c>
      <c r="E69" s="8">
        <f>D69/1!D69%</f>
        <v>92.3076923076923</v>
      </c>
      <c r="F69" s="28">
        <f aca="true" t="shared" si="5" ref="F69:F74">F8+F23+F38+F54</f>
        <v>17</v>
      </c>
      <c r="G69" s="8">
        <f>F69/1!F69%</f>
        <v>99.99999999999999</v>
      </c>
      <c r="H69" s="28">
        <f aca="true" t="shared" si="6" ref="H69:H74">H8+H23+H38+H54</f>
        <v>6</v>
      </c>
      <c r="I69" s="8">
        <f>H69/1!H69%</f>
        <v>100</v>
      </c>
      <c r="J69" s="28">
        <f aca="true" t="shared" si="7" ref="J69:J74">J8+J23+J38+J54</f>
        <v>0</v>
      </c>
      <c r="K69" s="8" t="e">
        <f>J69/1!J69%</f>
        <v>#DIV/0!</v>
      </c>
      <c r="L69" s="42">
        <f aca="true" t="shared" si="8" ref="L69:L75">D69+F69+H69+J69</f>
        <v>47</v>
      </c>
    </row>
    <row r="70" spans="1:12" ht="15.75">
      <c r="A70" s="12">
        <v>2</v>
      </c>
      <c r="B70" s="10" t="s">
        <v>42</v>
      </c>
      <c r="C70" s="27">
        <v>3</v>
      </c>
      <c r="D70" s="28">
        <f t="shared" si="4"/>
        <v>16</v>
      </c>
      <c r="E70" s="8">
        <f>D70/1!D70%</f>
        <v>100</v>
      </c>
      <c r="F70" s="28">
        <f t="shared" si="5"/>
        <v>7</v>
      </c>
      <c r="G70" s="8">
        <f>F70/1!F70%</f>
        <v>99.99999999999999</v>
      </c>
      <c r="H70" s="28">
        <f t="shared" si="6"/>
        <v>6</v>
      </c>
      <c r="I70" s="8">
        <f>H70/1!H70%</f>
        <v>100</v>
      </c>
      <c r="J70" s="28">
        <f t="shared" si="7"/>
        <v>0</v>
      </c>
      <c r="K70" s="8" t="e">
        <f>J70/1!J70%</f>
        <v>#DIV/0!</v>
      </c>
      <c r="L70" s="42">
        <f t="shared" si="8"/>
        <v>29</v>
      </c>
    </row>
    <row r="71" spans="1:12" ht="15.75">
      <c r="A71" s="12">
        <v>3</v>
      </c>
      <c r="B71" s="10" t="s">
        <v>3</v>
      </c>
      <c r="C71" s="27">
        <v>3</v>
      </c>
      <c r="D71" s="28">
        <f t="shared" si="4"/>
        <v>21</v>
      </c>
      <c r="E71" s="8">
        <f>D71/1!D71%</f>
        <v>20.19230769230769</v>
      </c>
      <c r="F71" s="28">
        <f t="shared" si="5"/>
        <v>19</v>
      </c>
      <c r="G71" s="8">
        <f>F71/1!F71%</f>
        <v>52.77777777777778</v>
      </c>
      <c r="H71" s="28">
        <f t="shared" si="6"/>
        <v>12</v>
      </c>
      <c r="I71" s="8">
        <f>H71/1!H71%</f>
        <v>42.857142857142854</v>
      </c>
      <c r="J71" s="28">
        <f t="shared" si="7"/>
        <v>0</v>
      </c>
      <c r="K71" s="8" t="e">
        <f>J71/1!J71%</f>
        <v>#DIV/0!</v>
      </c>
      <c r="L71" s="42">
        <f t="shared" si="8"/>
        <v>52</v>
      </c>
    </row>
    <row r="72" spans="1:12" ht="15.75">
      <c r="A72" s="12">
        <v>4</v>
      </c>
      <c r="B72" s="10" t="s">
        <v>4</v>
      </c>
      <c r="C72" s="27">
        <v>3</v>
      </c>
      <c r="D72" s="28">
        <f t="shared" si="4"/>
        <v>82</v>
      </c>
      <c r="E72" s="8">
        <f>D72/1!D72%</f>
        <v>52.22929936305732</v>
      </c>
      <c r="F72" s="28">
        <f t="shared" si="5"/>
        <v>38</v>
      </c>
      <c r="G72" s="8">
        <f>F72/1!F72%</f>
        <v>55.882352941176464</v>
      </c>
      <c r="H72" s="28">
        <f t="shared" si="6"/>
        <v>3</v>
      </c>
      <c r="I72" s="8">
        <f>H72/1!H72%</f>
        <v>50</v>
      </c>
      <c r="J72" s="28">
        <f t="shared" si="7"/>
        <v>1</v>
      </c>
      <c r="K72" s="8">
        <f>J72/1!J72%</f>
        <v>25</v>
      </c>
      <c r="L72" s="42">
        <f t="shared" si="8"/>
        <v>124</v>
      </c>
    </row>
    <row r="73" spans="1:12" ht="15.75">
      <c r="A73" s="12">
        <v>5</v>
      </c>
      <c r="B73" s="3" t="s">
        <v>38</v>
      </c>
      <c r="C73" s="15">
        <v>3</v>
      </c>
      <c r="D73" s="28">
        <f t="shared" si="4"/>
        <v>77</v>
      </c>
      <c r="E73" s="8">
        <f>D73/1!D73%</f>
        <v>58.33333333333333</v>
      </c>
      <c r="F73" s="28">
        <f t="shared" si="5"/>
        <v>53</v>
      </c>
      <c r="G73" s="8">
        <f>F73/1!F73%</f>
        <v>81.53846153846153</v>
      </c>
      <c r="H73" s="28">
        <f t="shared" si="6"/>
        <v>13</v>
      </c>
      <c r="I73" s="8">
        <f>H73/1!H73%</f>
        <v>39.39393939393939</v>
      </c>
      <c r="J73" s="28">
        <f t="shared" si="7"/>
        <v>6</v>
      </c>
      <c r="K73" s="8">
        <f>J73/1!J73%</f>
        <v>66.66666666666667</v>
      </c>
      <c r="L73" s="42">
        <f t="shared" si="8"/>
        <v>149</v>
      </c>
    </row>
    <row r="74" spans="1:12" ht="15.75">
      <c r="A74" s="129">
        <v>6</v>
      </c>
      <c r="B74" s="10" t="s">
        <v>41</v>
      </c>
      <c r="C74" s="131">
        <v>3</v>
      </c>
      <c r="D74" s="28">
        <f t="shared" si="4"/>
        <v>32</v>
      </c>
      <c r="E74" s="8">
        <f>D74/1!D74%</f>
        <v>74.4186046511628</v>
      </c>
      <c r="F74" s="28">
        <f t="shared" si="5"/>
        <v>18</v>
      </c>
      <c r="G74" s="8">
        <f>F74/1!F74%</f>
        <v>85.71428571428572</v>
      </c>
      <c r="H74" s="28">
        <f t="shared" si="6"/>
        <v>3</v>
      </c>
      <c r="I74" s="8">
        <f>H74/1!H74%</f>
        <v>75</v>
      </c>
      <c r="J74" s="28">
        <f t="shared" si="7"/>
        <v>1</v>
      </c>
      <c r="K74" s="8">
        <f>J74/1!J74%</f>
        <v>100</v>
      </c>
      <c r="L74" s="42">
        <f t="shared" si="8"/>
        <v>54</v>
      </c>
    </row>
    <row r="75" spans="1:12" ht="15.75">
      <c r="A75" s="129">
        <v>7</v>
      </c>
      <c r="B75" s="10" t="s">
        <v>52</v>
      </c>
      <c r="C75" s="171">
        <v>3</v>
      </c>
      <c r="D75" s="141">
        <f>SUM(D44+D60)</f>
        <v>34</v>
      </c>
      <c r="E75" s="8">
        <f>D75/1!D75%</f>
        <v>91.89189189189189</v>
      </c>
      <c r="F75" s="141">
        <f>SUM(F44+F60)</f>
        <v>15</v>
      </c>
      <c r="G75" s="8">
        <f>F75/1!F75%</f>
        <v>93.75</v>
      </c>
      <c r="H75" s="141">
        <f>SUM(H44+H60)</f>
        <v>2</v>
      </c>
      <c r="I75" s="8">
        <f>H75/1!H75%</f>
        <v>100</v>
      </c>
      <c r="J75" s="141">
        <f>SUM(J44+J60)</f>
        <v>1</v>
      </c>
      <c r="K75" s="8">
        <f>J75/1!J75%</f>
        <v>50</v>
      </c>
      <c r="L75" s="42">
        <f t="shared" si="8"/>
        <v>52</v>
      </c>
    </row>
    <row r="76" spans="1:12" ht="16.5" thickBot="1">
      <c r="A76" s="208" t="s">
        <v>2</v>
      </c>
      <c r="B76" s="209"/>
      <c r="C76" s="132">
        <v>3</v>
      </c>
      <c r="D76" s="126">
        <f>SUM(D69:D75)</f>
        <v>286</v>
      </c>
      <c r="E76" s="74">
        <f>D76/1!D76%</f>
        <v>55.533980582524265</v>
      </c>
      <c r="F76" s="127">
        <f>SUM(F69:F75)</f>
        <v>167</v>
      </c>
      <c r="G76" s="74">
        <f>F76/1!F76%</f>
        <v>72.60869565217392</v>
      </c>
      <c r="H76" s="128">
        <f>SUM(H69:H75)</f>
        <v>45</v>
      </c>
      <c r="I76" s="74">
        <f>H76/1!H76%</f>
        <v>52.94117647058824</v>
      </c>
      <c r="J76" s="128">
        <f>SUM(J69:J75)</f>
        <v>9</v>
      </c>
      <c r="K76" s="74">
        <f>J76/1!J76%</f>
        <v>56.25</v>
      </c>
      <c r="L76" s="128">
        <f>SUM(L69:L75)</f>
        <v>507</v>
      </c>
    </row>
    <row r="78" spans="4:12" ht="16.5" hidden="1" thickBot="1">
      <c r="D78" s="53"/>
      <c r="E78" s="52"/>
      <c r="F78" s="53"/>
      <c r="G78" s="52"/>
      <c r="H78" s="53"/>
      <c r="I78" s="53"/>
      <c r="J78" s="53"/>
      <c r="L78" s="13">
        <f>L16+L31+L47+L63</f>
        <v>507</v>
      </c>
    </row>
  </sheetData>
  <sheetProtection/>
  <protectedRanges>
    <protectedRange sqref="D10:D13 D23:D28 D38:D44 F8:F13 D69:D75 F23:F28 F38:F44 D54:D60 F54:F60 F69:F75 H69:H75 J69:J75" name="Діапазон2"/>
    <protectedRange sqref="D10:D13 D23:D28 D38:D44 F8:F13 H8:H13 J8:J13 D69:D75 J23:J28 F23:F28 H23:H28 J38:J44 F38:F44 H38:H44 D54:D60 F54:F60 H54:H60 J54:J60 F69:F75 H69:H75 J69:J75" name="Діапазон1"/>
  </protectedRanges>
  <mergeCells count="39">
    <mergeCell ref="A1:K1"/>
    <mergeCell ref="A61:B61"/>
    <mergeCell ref="D51:I51"/>
    <mergeCell ref="J51:K52"/>
    <mergeCell ref="D52:E52"/>
    <mergeCell ref="D66:I66"/>
    <mergeCell ref="J66:K67"/>
    <mergeCell ref="D67:E67"/>
    <mergeCell ref="F67:G67"/>
    <mergeCell ref="H67:I67"/>
    <mergeCell ref="H52:I52"/>
    <mergeCell ref="A33:J33"/>
    <mergeCell ref="A49:J49"/>
    <mergeCell ref="A64:J64"/>
    <mergeCell ref="A29:B29"/>
    <mergeCell ref="D35:I35"/>
    <mergeCell ref="J35:K36"/>
    <mergeCell ref="D36:E36"/>
    <mergeCell ref="F36:G36"/>
    <mergeCell ref="H36:I36"/>
    <mergeCell ref="B5:B6"/>
    <mergeCell ref="C5:C6"/>
    <mergeCell ref="D20:I20"/>
    <mergeCell ref="J20:K21"/>
    <mergeCell ref="D21:E21"/>
    <mergeCell ref="F21:G21"/>
    <mergeCell ref="H21:I21"/>
    <mergeCell ref="J5:K6"/>
    <mergeCell ref="A18:J18"/>
    <mergeCell ref="A3:J3"/>
    <mergeCell ref="A76:B76"/>
    <mergeCell ref="A14:B14"/>
    <mergeCell ref="D6:E6"/>
    <mergeCell ref="F6:G6"/>
    <mergeCell ref="H6:I6"/>
    <mergeCell ref="D5:I5"/>
    <mergeCell ref="A5:A6"/>
    <mergeCell ref="F52:G52"/>
    <mergeCell ref="A45:B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8"/>
  <sheetViews>
    <sheetView zoomScale="85" zoomScaleNormal="85" zoomScalePageLayoutView="0" workbookViewId="0" topLeftCell="A48">
      <selection activeCell="E91" sqref="E91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2.25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"/>
      <c r="M1" s="1"/>
      <c r="N1" s="1"/>
      <c r="O1" s="1"/>
      <c r="P1" s="1"/>
      <c r="Q1" s="1"/>
      <c r="R1" s="1"/>
      <c r="S1" s="1"/>
      <c r="T1" s="2"/>
      <c r="U1" s="2"/>
    </row>
    <row r="3" spans="2:11" ht="15">
      <c r="B3" s="1" t="s">
        <v>26</v>
      </c>
      <c r="C3" s="1"/>
      <c r="D3" s="1"/>
      <c r="E3" s="1"/>
      <c r="F3" s="1"/>
      <c r="G3" s="1"/>
      <c r="H3" s="1"/>
      <c r="I3" s="1"/>
      <c r="K3" s="1"/>
    </row>
    <row r="4" ht="13.5" thickBot="1">
      <c r="A4" s="7" t="s">
        <v>44</v>
      </c>
    </row>
    <row r="5" spans="1:12" ht="13.5" customHeight="1">
      <c r="A5" s="198" t="s">
        <v>0</v>
      </c>
      <c r="B5" s="198" t="s">
        <v>1</v>
      </c>
      <c r="C5" s="198" t="s">
        <v>5</v>
      </c>
      <c r="D5" s="186" t="s">
        <v>18</v>
      </c>
      <c r="E5" s="187"/>
      <c r="F5" s="187"/>
      <c r="G5" s="187"/>
      <c r="H5" s="187"/>
      <c r="I5" s="188"/>
      <c r="J5" s="189" t="s">
        <v>19</v>
      </c>
      <c r="K5" s="190"/>
      <c r="L5" s="43"/>
    </row>
    <row r="6" spans="1:12" ht="27.75" customHeight="1" thickBot="1">
      <c r="A6" s="199"/>
      <c r="B6" s="199"/>
      <c r="C6" s="199"/>
      <c r="D6" s="196" t="s">
        <v>10</v>
      </c>
      <c r="E6" s="195"/>
      <c r="F6" s="194" t="s">
        <v>11</v>
      </c>
      <c r="G6" s="195"/>
      <c r="H6" s="184" t="s">
        <v>6</v>
      </c>
      <c r="I6" s="185"/>
      <c r="J6" s="191"/>
      <c r="K6" s="192"/>
      <c r="L6" s="44" t="s">
        <v>15</v>
      </c>
    </row>
    <row r="7" spans="1:12" ht="13.5" thickBot="1">
      <c r="A7" s="6"/>
      <c r="B7" s="5"/>
      <c r="C7" s="4"/>
      <c r="D7" s="46" t="s">
        <v>7</v>
      </c>
      <c r="E7" s="47" t="s">
        <v>8</v>
      </c>
      <c r="F7" s="48" t="s">
        <v>7</v>
      </c>
      <c r="G7" s="47" t="s">
        <v>8</v>
      </c>
      <c r="H7" s="48" t="s">
        <v>7</v>
      </c>
      <c r="I7" s="49" t="s">
        <v>8</v>
      </c>
      <c r="J7" s="50" t="s">
        <v>7</v>
      </c>
      <c r="K7" s="51" t="s">
        <v>8</v>
      </c>
      <c r="L7" s="44" t="s">
        <v>20</v>
      </c>
    </row>
    <row r="8" spans="1:12" ht="15.75">
      <c r="A8" s="12">
        <v>1</v>
      </c>
      <c r="B8" s="3" t="s">
        <v>37</v>
      </c>
      <c r="C8" s="16">
        <v>4</v>
      </c>
      <c r="D8" s="28">
        <v>1</v>
      </c>
      <c r="E8" s="8">
        <f>D8/1!D8%</f>
        <v>11.11111111111111</v>
      </c>
      <c r="F8" s="28">
        <v>0</v>
      </c>
      <c r="G8" s="8">
        <f>F8/1!F8%</f>
        <v>0</v>
      </c>
      <c r="H8" s="28">
        <v>0</v>
      </c>
      <c r="I8" s="8">
        <f>H8/1!H8%</f>
        <v>0</v>
      </c>
      <c r="J8" s="28">
        <v>0</v>
      </c>
      <c r="K8" s="8" t="e">
        <f>J8/1!J8%</f>
        <v>#DIV/0!</v>
      </c>
      <c r="L8" s="42">
        <f aca="true" t="shared" si="0" ref="L8:L13">D8+F8+H8+J8</f>
        <v>1</v>
      </c>
    </row>
    <row r="9" spans="1:12" ht="15.75">
      <c r="A9" s="12">
        <v>2</v>
      </c>
      <c r="B9" s="3" t="s">
        <v>42</v>
      </c>
      <c r="C9" s="16">
        <v>4</v>
      </c>
      <c r="D9" s="28">
        <v>0</v>
      </c>
      <c r="E9" s="8" t="e">
        <f>D9/1!D9%</f>
        <v>#DIV/0!</v>
      </c>
      <c r="F9" s="28">
        <v>0</v>
      </c>
      <c r="G9" s="8" t="e">
        <f>F9/1!F9%</f>
        <v>#DIV/0!</v>
      </c>
      <c r="H9" s="28">
        <v>0</v>
      </c>
      <c r="I9" s="8">
        <f>H9/1!H9%</f>
        <v>0</v>
      </c>
      <c r="J9" s="28">
        <v>0</v>
      </c>
      <c r="K9" s="8" t="e">
        <f>J9/1!J9%</f>
        <v>#DIV/0!</v>
      </c>
      <c r="L9" s="42">
        <f t="shared" si="0"/>
        <v>0</v>
      </c>
    </row>
    <row r="10" spans="1:12" ht="15.75">
      <c r="A10" s="12">
        <v>3</v>
      </c>
      <c r="B10" s="3" t="s">
        <v>3</v>
      </c>
      <c r="C10" s="16">
        <v>4</v>
      </c>
      <c r="D10" s="28">
        <v>5</v>
      </c>
      <c r="E10" s="8">
        <f>D10/1!D10%</f>
        <v>9.615384615384615</v>
      </c>
      <c r="F10" s="28">
        <v>1</v>
      </c>
      <c r="G10" s="8">
        <f>F10/1!F10%</f>
        <v>6.666666666666667</v>
      </c>
      <c r="H10" s="28">
        <v>1</v>
      </c>
      <c r="I10" s="8">
        <f>H10/1!H10%</f>
        <v>8.333333333333334</v>
      </c>
      <c r="J10" s="28">
        <v>0</v>
      </c>
      <c r="K10" s="8" t="e">
        <f>J10/1!J10%</f>
        <v>#DIV/0!</v>
      </c>
      <c r="L10" s="42">
        <f t="shared" si="0"/>
        <v>7</v>
      </c>
    </row>
    <row r="11" spans="1:12" ht="15.75">
      <c r="A11" s="12">
        <v>4</v>
      </c>
      <c r="B11" s="3" t="s">
        <v>4</v>
      </c>
      <c r="C11" s="16">
        <v>4</v>
      </c>
      <c r="D11" s="28">
        <v>3</v>
      </c>
      <c r="E11" s="8">
        <f>D11/1!D11%</f>
        <v>5.454545454545454</v>
      </c>
      <c r="F11" s="28">
        <v>1</v>
      </c>
      <c r="G11" s="8">
        <f>F11/1!F11%</f>
        <v>3.846153846153846</v>
      </c>
      <c r="H11" s="28">
        <v>0</v>
      </c>
      <c r="I11" s="8">
        <f>H11/1!H11%</f>
        <v>0</v>
      </c>
      <c r="J11" s="28">
        <v>0</v>
      </c>
      <c r="K11" s="8">
        <f>J11/1!J11%</f>
        <v>0</v>
      </c>
      <c r="L11" s="42">
        <f t="shared" si="0"/>
        <v>4</v>
      </c>
    </row>
    <row r="12" spans="1:12" ht="15.75">
      <c r="A12" s="12">
        <v>5</v>
      </c>
      <c r="B12" s="3" t="s">
        <v>38</v>
      </c>
      <c r="C12" s="17">
        <v>4</v>
      </c>
      <c r="D12" s="36">
        <v>2</v>
      </c>
      <c r="E12" s="8">
        <f>D12/1!D12%</f>
        <v>4.444444444444445</v>
      </c>
      <c r="F12" s="36">
        <v>2</v>
      </c>
      <c r="G12" s="8">
        <f>F12/1!F12%</f>
        <v>8.695652173913043</v>
      </c>
      <c r="H12" s="36">
        <v>5</v>
      </c>
      <c r="I12" s="8">
        <f>H12/1!H12%</f>
        <v>17.857142857142854</v>
      </c>
      <c r="J12" s="36">
        <v>2</v>
      </c>
      <c r="K12" s="8">
        <f>J12/1!J12%</f>
        <v>50</v>
      </c>
      <c r="L12" s="42">
        <f t="shared" si="0"/>
        <v>11</v>
      </c>
    </row>
    <row r="13" spans="1:12" ht="15.75">
      <c r="A13" s="12">
        <v>6</v>
      </c>
      <c r="B13" s="10" t="s">
        <v>41</v>
      </c>
      <c r="C13" s="17">
        <v>4</v>
      </c>
      <c r="D13" s="104">
        <v>0</v>
      </c>
      <c r="E13" s="8" t="e">
        <f>D13/1!D13%</f>
        <v>#DIV/0!</v>
      </c>
      <c r="F13" s="104">
        <v>0</v>
      </c>
      <c r="G13" s="8" t="e">
        <f>F13/1!F13%</f>
        <v>#DIV/0!</v>
      </c>
      <c r="H13" s="104">
        <v>0</v>
      </c>
      <c r="I13" s="8" t="e">
        <f>H13/1!H13%</f>
        <v>#DIV/0!</v>
      </c>
      <c r="J13" s="104">
        <v>0</v>
      </c>
      <c r="K13" s="8" t="e">
        <f>J13/1!J13%</f>
        <v>#DIV/0!</v>
      </c>
      <c r="L13" s="42">
        <f t="shared" si="0"/>
        <v>0</v>
      </c>
    </row>
    <row r="14" spans="1:12" ht="16.5" thickBot="1">
      <c r="A14" s="210" t="s">
        <v>2</v>
      </c>
      <c r="B14" s="211"/>
      <c r="C14" s="17">
        <v>4</v>
      </c>
      <c r="D14" s="126">
        <f>SUM(D8:D13)</f>
        <v>11</v>
      </c>
      <c r="E14" s="74">
        <f>D14/1!D14%</f>
        <v>6.832298136645963</v>
      </c>
      <c r="F14" s="127">
        <f>SUM(F8:F13)</f>
        <v>4</v>
      </c>
      <c r="G14" s="74">
        <f>F14/1!F14%</f>
        <v>5.88235294117647</v>
      </c>
      <c r="H14" s="128">
        <f>SUM(H8:H13)</f>
        <v>6</v>
      </c>
      <c r="I14" s="74">
        <f>H14/1!H14%</f>
        <v>13.333333333333332</v>
      </c>
      <c r="J14" s="128">
        <f>SUM(J8:J13)</f>
        <v>2</v>
      </c>
      <c r="K14" s="74">
        <f>J14/1!J14%</f>
        <v>33.333333333333336</v>
      </c>
      <c r="L14" s="128">
        <f>SUM(L8:L13)</f>
        <v>23</v>
      </c>
    </row>
    <row r="16" spans="4:12" ht="16.5" hidden="1" thickBot="1">
      <c r="D16" s="53"/>
      <c r="E16" s="52"/>
      <c r="F16" s="53"/>
      <c r="G16" s="52"/>
      <c r="H16" s="53"/>
      <c r="I16" s="52"/>
      <c r="J16" s="53"/>
      <c r="L16" s="13">
        <f>D14+F14+H14+J14</f>
        <v>23</v>
      </c>
    </row>
    <row r="18" ht="15">
      <c r="B18" s="1" t="s">
        <v>26</v>
      </c>
    </row>
    <row r="19" ht="13.5" thickBot="1">
      <c r="A19" s="7" t="s">
        <v>45</v>
      </c>
    </row>
    <row r="20" spans="1:12" ht="27" customHeight="1">
      <c r="A20" s="40" t="s">
        <v>0</v>
      </c>
      <c r="B20" s="40" t="s">
        <v>1</v>
      </c>
      <c r="C20" s="40" t="s">
        <v>5</v>
      </c>
      <c r="D20" s="186" t="s">
        <v>18</v>
      </c>
      <c r="E20" s="187"/>
      <c r="F20" s="187"/>
      <c r="G20" s="187"/>
      <c r="H20" s="187"/>
      <c r="I20" s="188"/>
      <c r="J20" s="189" t="s">
        <v>19</v>
      </c>
      <c r="K20" s="190"/>
      <c r="L20" s="43"/>
    </row>
    <row r="21" spans="1:12" ht="21.75" customHeight="1" thickBot="1">
      <c r="A21" s="54"/>
      <c r="B21" s="54"/>
      <c r="C21" s="54"/>
      <c r="D21" s="196" t="s">
        <v>10</v>
      </c>
      <c r="E21" s="195"/>
      <c r="F21" s="194" t="s">
        <v>11</v>
      </c>
      <c r="G21" s="195"/>
      <c r="H21" s="184" t="s">
        <v>6</v>
      </c>
      <c r="I21" s="185"/>
      <c r="J21" s="191"/>
      <c r="K21" s="192"/>
      <c r="L21" s="44" t="s">
        <v>15</v>
      </c>
    </row>
    <row r="22" spans="1:12" ht="24.75" customHeight="1" thickBot="1">
      <c r="A22" s="6"/>
      <c r="B22" s="5"/>
      <c r="C22" s="4"/>
      <c r="D22" s="46" t="s">
        <v>7</v>
      </c>
      <c r="E22" s="47" t="s">
        <v>8</v>
      </c>
      <c r="F22" s="48" t="s">
        <v>7</v>
      </c>
      <c r="G22" s="47" t="s">
        <v>8</v>
      </c>
      <c r="H22" s="48" t="s">
        <v>7</v>
      </c>
      <c r="I22" s="49" t="s">
        <v>8</v>
      </c>
      <c r="J22" s="50" t="s">
        <v>7</v>
      </c>
      <c r="K22" s="51" t="s">
        <v>8</v>
      </c>
      <c r="L22" s="44" t="s">
        <v>20</v>
      </c>
    </row>
    <row r="23" spans="1:12" ht="16.5" customHeight="1">
      <c r="A23" s="12">
        <v>1</v>
      </c>
      <c r="B23" s="3" t="s">
        <v>37</v>
      </c>
      <c r="C23" s="16">
        <v>4</v>
      </c>
      <c r="D23" s="28">
        <v>1</v>
      </c>
      <c r="E23" s="8">
        <f>D23/1!D23%</f>
        <v>12.5</v>
      </c>
      <c r="F23" s="28">
        <v>0</v>
      </c>
      <c r="G23" s="8">
        <f>F23/1!F23%</f>
        <v>0</v>
      </c>
      <c r="H23" s="28">
        <v>0</v>
      </c>
      <c r="I23" s="8">
        <f>H23/1!H23%</f>
        <v>0</v>
      </c>
      <c r="J23" s="28">
        <v>0</v>
      </c>
      <c r="K23" s="8" t="e">
        <f>J23/1!J23%</f>
        <v>#DIV/0!</v>
      </c>
      <c r="L23" s="42">
        <f aca="true" t="shared" si="1" ref="L23:L28">D23+F23+H23+J23</f>
        <v>1</v>
      </c>
    </row>
    <row r="24" spans="1:12" ht="16.5" customHeight="1">
      <c r="A24" s="12">
        <v>2</v>
      </c>
      <c r="B24" s="3" t="s">
        <v>42</v>
      </c>
      <c r="C24" s="16">
        <v>4</v>
      </c>
      <c r="D24" s="28">
        <v>0</v>
      </c>
      <c r="E24" s="8" t="e">
        <f>D24/1!D24%</f>
        <v>#DIV/0!</v>
      </c>
      <c r="F24" s="28">
        <v>0</v>
      </c>
      <c r="G24" s="8" t="e">
        <f>F24/1!F24%</f>
        <v>#DIV/0!</v>
      </c>
      <c r="H24" s="28">
        <v>0</v>
      </c>
      <c r="I24" s="8" t="e">
        <f>H24/1!H24%</f>
        <v>#DIV/0!</v>
      </c>
      <c r="J24" s="28">
        <v>0</v>
      </c>
      <c r="K24" s="8" t="e">
        <f>J24/1!J24%</f>
        <v>#DIV/0!</v>
      </c>
      <c r="L24" s="42">
        <f t="shared" si="1"/>
        <v>0</v>
      </c>
    </row>
    <row r="25" spans="1:12" ht="15.75">
      <c r="A25" s="12">
        <v>3</v>
      </c>
      <c r="B25" s="3" t="s">
        <v>3</v>
      </c>
      <c r="C25" s="16">
        <v>4</v>
      </c>
      <c r="D25" s="28">
        <v>1</v>
      </c>
      <c r="E25" s="8">
        <f>D25/1!D25%</f>
        <v>16.666666666666668</v>
      </c>
      <c r="F25" s="28">
        <v>0</v>
      </c>
      <c r="G25" s="8">
        <f>F25/1!F25%</f>
        <v>0</v>
      </c>
      <c r="H25" s="28">
        <v>0</v>
      </c>
      <c r="I25" s="8">
        <f>H25/1!H25%</f>
        <v>0</v>
      </c>
      <c r="J25" s="28">
        <v>0</v>
      </c>
      <c r="K25" s="8" t="e">
        <f>J25/1!J25%</f>
        <v>#DIV/0!</v>
      </c>
      <c r="L25" s="42">
        <f t="shared" si="1"/>
        <v>1</v>
      </c>
    </row>
    <row r="26" spans="1:12" ht="15.75">
      <c r="A26" s="12">
        <v>4</v>
      </c>
      <c r="B26" s="3" t="s">
        <v>4</v>
      </c>
      <c r="C26" s="16">
        <v>4</v>
      </c>
      <c r="D26" s="28">
        <v>1</v>
      </c>
      <c r="E26" s="8">
        <f>D26/1!D26%</f>
        <v>3.571428571428571</v>
      </c>
      <c r="F26" s="28">
        <v>0</v>
      </c>
      <c r="G26" s="8">
        <f>F26/1!F26%</f>
        <v>0</v>
      </c>
      <c r="H26" s="28">
        <v>0</v>
      </c>
      <c r="I26" s="8">
        <f>H26/1!H26%</f>
        <v>0</v>
      </c>
      <c r="J26" s="28">
        <v>0</v>
      </c>
      <c r="K26" s="8">
        <f>J26/1!J26%</f>
        <v>0</v>
      </c>
      <c r="L26" s="42">
        <f t="shared" si="1"/>
        <v>1</v>
      </c>
    </row>
    <row r="27" spans="1:12" ht="15.75">
      <c r="A27" s="12">
        <v>5</v>
      </c>
      <c r="B27" s="3" t="s">
        <v>38</v>
      </c>
      <c r="C27" s="17">
        <v>4</v>
      </c>
      <c r="D27" s="36">
        <v>5</v>
      </c>
      <c r="E27" s="8">
        <f>D27/1!D27%</f>
        <v>21.73913043478261</v>
      </c>
      <c r="F27" s="36">
        <v>0</v>
      </c>
      <c r="G27" s="8">
        <f>F27/1!F27%</f>
        <v>0</v>
      </c>
      <c r="H27" s="36">
        <v>0</v>
      </c>
      <c r="I27" s="8">
        <f>H27/1!H27%</f>
        <v>0</v>
      </c>
      <c r="J27" s="36">
        <v>0</v>
      </c>
      <c r="K27" s="8">
        <f>J27/1!J27%</f>
        <v>0</v>
      </c>
      <c r="L27" s="42">
        <f t="shared" si="1"/>
        <v>5</v>
      </c>
    </row>
    <row r="28" spans="1:12" ht="15.75">
      <c r="A28" s="129">
        <v>6</v>
      </c>
      <c r="B28" s="10" t="s">
        <v>41</v>
      </c>
      <c r="C28" s="17">
        <v>4</v>
      </c>
      <c r="D28" s="104">
        <v>2</v>
      </c>
      <c r="E28" s="8">
        <f>D28/1!D28%</f>
        <v>28.57142857142857</v>
      </c>
      <c r="F28" s="104">
        <v>0</v>
      </c>
      <c r="G28" s="8">
        <f>F28/1!F28%</f>
        <v>0</v>
      </c>
      <c r="H28" s="104">
        <v>0</v>
      </c>
      <c r="I28" s="8" t="e">
        <f>H28/1!H28%</f>
        <v>#DIV/0!</v>
      </c>
      <c r="J28" s="104">
        <v>0</v>
      </c>
      <c r="K28" s="8" t="e">
        <f>J28/1!J28%</f>
        <v>#DIV/0!</v>
      </c>
      <c r="L28" s="42">
        <f t="shared" si="1"/>
        <v>2</v>
      </c>
    </row>
    <row r="29" spans="1:12" ht="16.5" thickBot="1">
      <c r="A29" s="210" t="s">
        <v>2</v>
      </c>
      <c r="B29" s="211"/>
      <c r="C29" s="133" t="s">
        <v>14</v>
      </c>
      <c r="D29" s="126">
        <f>SUM(D23:D28)</f>
        <v>10</v>
      </c>
      <c r="E29" s="74">
        <f>D29/1!D29%</f>
        <v>13.88888888888889</v>
      </c>
      <c r="F29" s="127">
        <f>SUM(F23:F28)</f>
        <v>0</v>
      </c>
      <c r="G29" s="74">
        <f>F29/1!F29%</f>
        <v>0</v>
      </c>
      <c r="H29" s="128">
        <f>SUM(H23:H28)</f>
        <v>0</v>
      </c>
      <c r="I29" s="74">
        <f>H29/1!H29%</f>
        <v>0</v>
      </c>
      <c r="J29" s="128">
        <f>SUM(J23:J28)</f>
        <v>0</v>
      </c>
      <c r="K29" s="74">
        <f>J29/1!J29%</f>
        <v>0</v>
      </c>
      <c r="L29" s="128">
        <f>SUM(L23:L28)</f>
        <v>10</v>
      </c>
    </row>
    <row r="31" spans="4:12" ht="16.5" hidden="1" thickBot="1">
      <c r="D31" s="53"/>
      <c r="E31" s="52"/>
      <c r="F31" s="53"/>
      <c r="G31" s="52"/>
      <c r="H31" s="53"/>
      <c r="I31" s="53"/>
      <c r="J31" s="53"/>
      <c r="K31" s="52"/>
      <c r="L31" s="13">
        <f>D29+F29+H29+J29</f>
        <v>10</v>
      </c>
    </row>
    <row r="33" spans="2:11" ht="15">
      <c r="B33" s="1" t="s">
        <v>26</v>
      </c>
      <c r="K33" s="1"/>
    </row>
    <row r="34" ht="13.5" thickBot="1">
      <c r="A34" s="7" t="s">
        <v>46</v>
      </c>
    </row>
    <row r="35" spans="1:12" ht="27.75" customHeight="1">
      <c r="A35" s="40" t="s">
        <v>0</v>
      </c>
      <c r="B35" s="40" t="s">
        <v>1</v>
      </c>
      <c r="C35" s="40" t="s">
        <v>5</v>
      </c>
      <c r="D35" s="186" t="s">
        <v>18</v>
      </c>
      <c r="E35" s="187"/>
      <c r="F35" s="187"/>
      <c r="G35" s="187"/>
      <c r="H35" s="187"/>
      <c r="I35" s="188"/>
      <c r="J35" s="189" t="s">
        <v>19</v>
      </c>
      <c r="K35" s="190"/>
      <c r="L35" s="43"/>
    </row>
    <row r="36" spans="1:12" ht="20.25" customHeight="1" thickBot="1">
      <c r="A36" s="54"/>
      <c r="B36" s="54"/>
      <c r="C36" s="54"/>
      <c r="D36" s="196" t="s">
        <v>10</v>
      </c>
      <c r="E36" s="195"/>
      <c r="F36" s="194" t="s">
        <v>11</v>
      </c>
      <c r="G36" s="195"/>
      <c r="H36" s="184" t="s">
        <v>6</v>
      </c>
      <c r="I36" s="185"/>
      <c r="J36" s="191"/>
      <c r="K36" s="192"/>
      <c r="L36" s="44" t="s">
        <v>15</v>
      </c>
    </row>
    <row r="37" spans="1:12" ht="13.5" customHeight="1" thickBot="1">
      <c r="A37" s="6"/>
      <c r="B37" s="5"/>
      <c r="C37" s="4"/>
      <c r="D37" s="46" t="s">
        <v>7</v>
      </c>
      <c r="E37" s="47" t="s">
        <v>8</v>
      </c>
      <c r="F37" s="48" t="s">
        <v>7</v>
      </c>
      <c r="G37" s="47" t="s">
        <v>8</v>
      </c>
      <c r="H37" s="48" t="s">
        <v>7</v>
      </c>
      <c r="I37" s="49" t="s">
        <v>8</v>
      </c>
      <c r="J37" s="50" t="s">
        <v>7</v>
      </c>
      <c r="K37" s="51" t="s">
        <v>8</v>
      </c>
      <c r="L37" s="44" t="s">
        <v>20</v>
      </c>
    </row>
    <row r="38" spans="1:12" ht="15" customHeight="1">
      <c r="A38" s="12">
        <v>1</v>
      </c>
      <c r="B38" s="3" t="s">
        <v>37</v>
      </c>
      <c r="C38" s="16">
        <v>4</v>
      </c>
      <c r="D38" s="28">
        <v>0</v>
      </c>
      <c r="E38" s="8">
        <f>D38/1!D38%</f>
        <v>0</v>
      </c>
      <c r="F38" s="28">
        <v>0</v>
      </c>
      <c r="G38" s="8">
        <f>F38/1!F38%</f>
        <v>0</v>
      </c>
      <c r="H38" s="28">
        <v>0</v>
      </c>
      <c r="I38" s="8" t="e">
        <f>H38/1!H38%</f>
        <v>#DIV/0!</v>
      </c>
      <c r="J38" s="28">
        <v>0</v>
      </c>
      <c r="K38" s="8" t="e">
        <f>J38/1!J38%</f>
        <v>#DIV/0!</v>
      </c>
      <c r="L38" s="42">
        <f aca="true" t="shared" si="2" ref="L38:L44">D38+F38+H38+J38</f>
        <v>0</v>
      </c>
    </row>
    <row r="39" spans="1:12" ht="18.75" customHeight="1">
      <c r="A39" s="12">
        <v>2</v>
      </c>
      <c r="B39" s="3" t="s">
        <v>42</v>
      </c>
      <c r="C39" s="16">
        <v>4</v>
      </c>
      <c r="D39" s="28">
        <v>0</v>
      </c>
      <c r="E39" s="8">
        <f>D39/1!D39%</f>
        <v>0</v>
      </c>
      <c r="F39" s="28">
        <v>0</v>
      </c>
      <c r="G39" s="8">
        <f>F39/1!F39%</f>
        <v>0</v>
      </c>
      <c r="H39" s="28">
        <v>0</v>
      </c>
      <c r="I39" s="8">
        <f>H39/1!H39%</f>
        <v>0</v>
      </c>
      <c r="J39" s="28">
        <v>0</v>
      </c>
      <c r="K39" s="8" t="e">
        <f>J39/1!J39%</f>
        <v>#DIV/0!</v>
      </c>
      <c r="L39" s="42">
        <f t="shared" si="2"/>
        <v>0</v>
      </c>
    </row>
    <row r="40" spans="1:12" ht="15.75">
      <c r="A40" s="12">
        <v>3</v>
      </c>
      <c r="B40" s="3" t="s">
        <v>3</v>
      </c>
      <c r="C40" s="16">
        <v>4</v>
      </c>
      <c r="D40" s="28">
        <v>3</v>
      </c>
      <c r="E40" s="8">
        <f>D40/1!D40%</f>
        <v>33.333333333333336</v>
      </c>
      <c r="F40" s="28">
        <v>0</v>
      </c>
      <c r="G40" s="8">
        <f>F40/1!F40%</f>
        <v>0</v>
      </c>
      <c r="H40" s="28">
        <v>0</v>
      </c>
      <c r="I40" s="8">
        <f>H40/1!H40%</f>
        <v>0</v>
      </c>
      <c r="J40" s="28">
        <v>0</v>
      </c>
      <c r="K40" s="8" t="e">
        <f>J40/1!J40%</f>
        <v>#DIV/0!</v>
      </c>
      <c r="L40" s="42">
        <f t="shared" si="2"/>
        <v>3</v>
      </c>
    </row>
    <row r="41" spans="1:12" ht="15.75">
      <c r="A41" s="12">
        <v>4</v>
      </c>
      <c r="B41" s="3" t="s">
        <v>4</v>
      </c>
      <c r="C41" s="16">
        <v>4</v>
      </c>
      <c r="D41" s="28">
        <v>11</v>
      </c>
      <c r="E41" s="8">
        <f>D41/1!D41%</f>
        <v>25.58139534883721</v>
      </c>
      <c r="F41" s="28">
        <v>0</v>
      </c>
      <c r="G41" s="8">
        <f>F41/1!F41%</f>
        <v>0</v>
      </c>
      <c r="H41" s="28">
        <v>0</v>
      </c>
      <c r="I41" s="8">
        <f>H41/1!H41%</f>
        <v>0</v>
      </c>
      <c r="J41" s="28">
        <v>0</v>
      </c>
      <c r="K41" s="8" t="e">
        <f>J41/1!J41%</f>
        <v>#DIV/0!</v>
      </c>
      <c r="L41" s="42">
        <f t="shared" si="2"/>
        <v>11</v>
      </c>
    </row>
    <row r="42" spans="1:12" ht="15.75">
      <c r="A42" s="12">
        <v>5</v>
      </c>
      <c r="B42" s="3" t="s">
        <v>38</v>
      </c>
      <c r="C42" s="17">
        <v>4</v>
      </c>
      <c r="D42" s="36">
        <v>5</v>
      </c>
      <c r="E42" s="8">
        <f>D42/1!D42%</f>
        <v>20</v>
      </c>
      <c r="F42" s="36">
        <v>0</v>
      </c>
      <c r="G42" s="8">
        <f>F42/1!F42%</f>
        <v>0</v>
      </c>
      <c r="H42" s="36">
        <v>0</v>
      </c>
      <c r="I42" s="8">
        <f>H42/1!H42%</f>
        <v>0</v>
      </c>
      <c r="J42" s="36">
        <v>0</v>
      </c>
      <c r="K42" s="8" t="e">
        <f>J42/1!J42%</f>
        <v>#DIV/0!</v>
      </c>
      <c r="L42" s="42">
        <f t="shared" si="2"/>
        <v>5</v>
      </c>
    </row>
    <row r="43" spans="1:12" ht="15.75">
      <c r="A43" s="129">
        <v>6</v>
      </c>
      <c r="B43" s="10" t="s">
        <v>41</v>
      </c>
      <c r="C43" s="17">
        <v>4</v>
      </c>
      <c r="D43" s="104">
        <v>0</v>
      </c>
      <c r="E43" s="8" t="e">
        <f>D43/1!D43%</f>
        <v>#DIV/0!</v>
      </c>
      <c r="F43" s="104">
        <v>0</v>
      </c>
      <c r="G43" s="8" t="e">
        <f>F43/1!F43%</f>
        <v>#DIV/0!</v>
      </c>
      <c r="H43" s="104">
        <v>0</v>
      </c>
      <c r="I43" s="8" t="e">
        <f>H43/1!H43%</f>
        <v>#DIV/0!</v>
      </c>
      <c r="J43" s="104">
        <v>0</v>
      </c>
      <c r="K43" s="8" t="e">
        <f>J43/1!J43%</f>
        <v>#DIV/0!</v>
      </c>
      <c r="L43" s="42">
        <f t="shared" si="2"/>
        <v>0</v>
      </c>
    </row>
    <row r="44" spans="1:12" ht="15.75">
      <c r="A44" s="129">
        <v>7</v>
      </c>
      <c r="B44" s="10" t="s">
        <v>52</v>
      </c>
      <c r="C44" s="112">
        <v>4</v>
      </c>
      <c r="D44" s="162">
        <v>1</v>
      </c>
      <c r="E44" s="8">
        <f>D44/1!D44%</f>
        <v>5.2631578947368425</v>
      </c>
      <c r="F44" s="141">
        <v>1</v>
      </c>
      <c r="G44" s="8">
        <f>F44/1!F44%</f>
        <v>9.090909090909092</v>
      </c>
      <c r="H44" s="161">
        <v>0</v>
      </c>
      <c r="I44" s="8">
        <f>H44/1!H44%</f>
        <v>0</v>
      </c>
      <c r="J44" s="161">
        <v>0</v>
      </c>
      <c r="K44" s="8" t="e">
        <f>J44/1!J44%</f>
        <v>#DIV/0!</v>
      </c>
      <c r="L44" s="42">
        <f t="shared" si="2"/>
        <v>2</v>
      </c>
    </row>
    <row r="45" spans="1:12" ht="16.5" thickBot="1">
      <c r="A45" s="210" t="s">
        <v>2</v>
      </c>
      <c r="B45" s="211"/>
      <c r="C45" s="133" t="s">
        <v>14</v>
      </c>
      <c r="D45" s="126">
        <f>SUM(D38:D44)</f>
        <v>20</v>
      </c>
      <c r="E45" s="74">
        <f>D45/1!D45%</f>
        <v>18.018018018018015</v>
      </c>
      <c r="F45" s="127">
        <f>SUM(F38:F44)</f>
        <v>1</v>
      </c>
      <c r="G45" s="74">
        <f>F45/1!F45%</f>
        <v>2.4390243902439024</v>
      </c>
      <c r="H45" s="128">
        <f>SUM(H38:H44)</f>
        <v>0</v>
      </c>
      <c r="I45" s="74">
        <f>H45/1!H45%</f>
        <v>0</v>
      </c>
      <c r="J45" s="128">
        <f>SUM(J38:J44)</f>
        <v>0</v>
      </c>
      <c r="K45" s="74" t="e">
        <f>J45/1!J45%</f>
        <v>#DIV/0!</v>
      </c>
      <c r="L45" s="128">
        <f>SUM(L38:L44)</f>
        <v>21</v>
      </c>
    </row>
    <row r="47" spans="4:12" ht="16.5" hidden="1" thickBot="1">
      <c r="D47" s="53"/>
      <c r="E47" s="52"/>
      <c r="F47" s="53"/>
      <c r="G47" s="52"/>
      <c r="H47" s="53"/>
      <c r="I47" s="53"/>
      <c r="J47" s="53"/>
      <c r="L47" s="13">
        <f>D45+F45+H45+J45</f>
        <v>21</v>
      </c>
    </row>
    <row r="49" spans="2:11" ht="15">
      <c r="B49" s="1" t="s">
        <v>26</v>
      </c>
      <c r="K49" s="1"/>
    </row>
    <row r="50" ht="13.5" thickBot="1">
      <c r="A50" s="7" t="s">
        <v>47</v>
      </c>
    </row>
    <row r="51" spans="1:12" ht="12.75" customHeight="1">
      <c r="A51" s="40" t="s">
        <v>0</v>
      </c>
      <c r="B51" s="40" t="s">
        <v>1</v>
      </c>
      <c r="C51" s="40" t="s">
        <v>5</v>
      </c>
      <c r="D51" s="186" t="s">
        <v>18</v>
      </c>
      <c r="E51" s="187"/>
      <c r="F51" s="187"/>
      <c r="G51" s="187"/>
      <c r="H51" s="187"/>
      <c r="I51" s="188"/>
      <c r="J51" s="189" t="s">
        <v>19</v>
      </c>
      <c r="K51" s="190"/>
      <c r="L51" s="43"/>
    </row>
    <row r="52" spans="1:12" ht="21" customHeight="1" thickBot="1">
      <c r="A52" s="54"/>
      <c r="B52" s="54"/>
      <c r="C52" s="54"/>
      <c r="D52" s="196" t="s">
        <v>10</v>
      </c>
      <c r="E52" s="195"/>
      <c r="F52" s="194" t="s">
        <v>11</v>
      </c>
      <c r="G52" s="195"/>
      <c r="H52" s="184" t="s">
        <v>6</v>
      </c>
      <c r="I52" s="185"/>
      <c r="J52" s="191"/>
      <c r="K52" s="192"/>
      <c r="L52" s="44" t="s">
        <v>15</v>
      </c>
    </row>
    <row r="53" spans="1:12" ht="13.5" thickBot="1">
      <c r="A53" s="6"/>
      <c r="B53" s="5"/>
      <c r="C53" s="4"/>
      <c r="D53" s="46" t="s">
        <v>7</v>
      </c>
      <c r="E53" s="47" t="s">
        <v>8</v>
      </c>
      <c r="F53" s="48" t="s">
        <v>7</v>
      </c>
      <c r="G53" s="47" t="s">
        <v>8</v>
      </c>
      <c r="H53" s="48" t="s">
        <v>7</v>
      </c>
      <c r="I53" s="49" t="s">
        <v>8</v>
      </c>
      <c r="J53" s="50" t="s">
        <v>7</v>
      </c>
      <c r="K53" s="51" t="s">
        <v>8</v>
      </c>
      <c r="L53" s="44" t="s">
        <v>20</v>
      </c>
    </row>
    <row r="54" spans="1:12" ht="15.75">
      <c r="A54" s="12">
        <v>1</v>
      </c>
      <c r="B54" s="3" t="s">
        <v>37</v>
      </c>
      <c r="C54" s="16">
        <v>4</v>
      </c>
      <c r="D54" s="28">
        <v>0</v>
      </c>
      <c r="E54" s="8">
        <f>D54/1!D54%</f>
        <v>0</v>
      </c>
      <c r="F54" s="28">
        <v>0</v>
      </c>
      <c r="G54" s="8">
        <f>F54/1!F54%</f>
        <v>0</v>
      </c>
      <c r="H54" s="28">
        <v>0</v>
      </c>
      <c r="I54" s="8" t="e">
        <f>H54/1!H54%</f>
        <v>#DIV/0!</v>
      </c>
      <c r="J54" s="28">
        <v>0</v>
      </c>
      <c r="K54" s="8" t="e">
        <f>J54/1!J54%</f>
        <v>#DIV/0!</v>
      </c>
      <c r="L54" s="42">
        <f aca="true" t="shared" si="3" ref="L54:L60">D54+F54+H54+J54</f>
        <v>0</v>
      </c>
    </row>
    <row r="55" spans="1:12" ht="15.75">
      <c r="A55" s="12">
        <v>2</v>
      </c>
      <c r="B55" s="3" t="s">
        <v>42</v>
      </c>
      <c r="C55" s="16">
        <v>4</v>
      </c>
      <c r="D55" s="28">
        <v>0</v>
      </c>
      <c r="E55" s="8">
        <f>D55/1!D55%</f>
        <v>0</v>
      </c>
      <c r="F55" s="28">
        <v>0</v>
      </c>
      <c r="G55" s="8">
        <f>F55/1!F55%</f>
        <v>0</v>
      </c>
      <c r="H55" s="28">
        <v>0</v>
      </c>
      <c r="I55" s="8">
        <f>H55/1!H55%</f>
        <v>0</v>
      </c>
      <c r="J55" s="28">
        <v>0</v>
      </c>
      <c r="K55" s="8" t="e">
        <f>J55/1!J55%</f>
        <v>#DIV/0!</v>
      </c>
      <c r="L55" s="42">
        <f t="shared" si="3"/>
        <v>0</v>
      </c>
    </row>
    <row r="56" spans="1:12" ht="15.75">
      <c r="A56" s="12">
        <v>3</v>
      </c>
      <c r="B56" s="3" t="s">
        <v>3</v>
      </c>
      <c r="C56" s="16">
        <v>4</v>
      </c>
      <c r="D56" s="28">
        <v>12</v>
      </c>
      <c r="E56" s="8">
        <f>D56/1!D56%</f>
        <v>32.432432432432435</v>
      </c>
      <c r="F56" s="28">
        <v>1</v>
      </c>
      <c r="G56" s="8">
        <f>F56/1!F56%</f>
        <v>6.666666666666667</v>
      </c>
      <c r="H56" s="28">
        <v>2</v>
      </c>
      <c r="I56" s="8">
        <f>H56/1!H56%</f>
        <v>28.57142857142857</v>
      </c>
      <c r="J56" s="28">
        <v>0</v>
      </c>
      <c r="K56" s="8" t="e">
        <f>J56/1!J56%</f>
        <v>#DIV/0!</v>
      </c>
      <c r="L56" s="42">
        <f t="shared" si="3"/>
        <v>15</v>
      </c>
    </row>
    <row r="57" spans="1:12" ht="15.75">
      <c r="A57" s="12">
        <v>4</v>
      </c>
      <c r="B57" s="3" t="s">
        <v>4</v>
      </c>
      <c r="C57" s="16">
        <v>4</v>
      </c>
      <c r="D57" s="28">
        <v>6</v>
      </c>
      <c r="E57" s="8">
        <f>D57/1!D57%</f>
        <v>19.35483870967742</v>
      </c>
      <c r="F57" s="28">
        <v>2</v>
      </c>
      <c r="G57" s="8">
        <f>F57/1!F57%</f>
        <v>13.333333333333334</v>
      </c>
      <c r="H57" s="28">
        <v>0</v>
      </c>
      <c r="I57" s="8">
        <f>H57/1!H57%</f>
        <v>0</v>
      </c>
      <c r="J57" s="28">
        <v>0</v>
      </c>
      <c r="K57" s="8" t="e">
        <f>J57/1!J57%</f>
        <v>#DIV/0!</v>
      </c>
      <c r="L57" s="42">
        <f t="shared" si="3"/>
        <v>8</v>
      </c>
    </row>
    <row r="58" spans="1:12" ht="15.75">
      <c r="A58" s="12">
        <v>5</v>
      </c>
      <c r="B58" s="3" t="s">
        <v>38</v>
      </c>
      <c r="C58" s="17">
        <v>4</v>
      </c>
      <c r="D58" s="36">
        <v>7</v>
      </c>
      <c r="E58" s="8">
        <f>D58/1!D58%</f>
        <v>17.94871794871795</v>
      </c>
      <c r="F58" s="36">
        <v>4</v>
      </c>
      <c r="G58" s="8">
        <f>F58/1!F58%</f>
        <v>16.666666666666668</v>
      </c>
      <c r="H58" s="36">
        <v>0</v>
      </c>
      <c r="I58" s="8">
        <f>H58/1!H58%</f>
        <v>0</v>
      </c>
      <c r="J58" s="36">
        <v>0</v>
      </c>
      <c r="K58" s="8">
        <f>J58/1!J58%</f>
        <v>0</v>
      </c>
      <c r="L58" s="42">
        <f t="shared" si="3"/>
        <v>11</v>
      </c>
    </row>
    <row r="59" spans="1:12" ht="15.75">
      <c r="A59" s="129">
        <v>6</v>
      </c>
      <c r="B59" s="10" t="s">
        <v>41</v>
      </c>
      <c r="C59" s="17">
        <v>4</v>
      </c>
      <c r="D59" s="104">
        <v>3</v>
      </c>
      <c r="E59" s="8">
        <f>D59/1!D59%</f>
        <v>8.333333333333334</v>
      </c>
      <c r="F59" s="104">
        <v>2</v>
      </c>
      <c r="G59" s="8">
        <f>F59/1!F59%</f>
        <v>11.76470588235294</v>
      </c>
      <c r="H59" s="104">
        <v>0</v>
      </c>
      <c r="I59" s="8">
        <f>H59/1!H59%</f>
        <v>0</v>
      </c>
      <c r="J59" s="104">
        <v>0</v>
      </c>
      <c r="K59" s="8">
        <f>J59/1!J59%</f>
        <v>0</v>
      </c>
      <c r="L59" s="42">
        <f t="shared" si="3"/>
        <v>5</v>
      </c>
    </row>
    <row r="60" spans="1:12" ht="15.75">
      <c r="A60" s="129">
        <v>7</v>
      </c>
      <c r="B60" s="10" t="s">
        <v>52</v>
      </c>
      <c r="C60" s="112">
        <v>4</v>
      </c>
      <c r="D60" s="162">
        <v>2</v>
      </c>
      <c r="E60" s="8">
        <f>D60/1!D60%</f>
        <v>11.11111111111111</v>
      </c>
      <c r="F60" s="141">
        <v>0</v>
      </c>
      <c r="G60" s="8">
        <f>F60/1!F60%</f>
        <v>0</v>
      </c>
      <c r="H60" s="161">
        <v>0</v>
      </c>
      <c r="I60" s="8" t="e">
        <f>H60/1!H60%</f>
        <v>#DIV/0!</v>
      </c>
      <c r="J60" s="161">
        <v>1</v>
      </c>
      <c r="K60" s="8">
        <f>J60/1!J60%</f>
        <v>50</v>
      </c>
      <c r="L60" s="42">
        <f t="shared" si="3"/>
        <v>3</v>
      </c>
    </row>
    <row r="61" spans="1:12" ht="16.5" thickBot="1">
      <c r="A61" s="210" t="s">
        <v>2</v>
      </c>
      <c r="B61" s="211"/>
      <c r="C61" s="133" t="s">
        <v>14</v>
      </c>
      <c r="D61" s="126">
        <f>SUM(D54:D60)</f>
        <v>30</v>
      </c>
      <c r="E61" s="74">
        <f>D61/1!D61%</f>
        <v>17.54385964912281</v>
      </c>
      <c r="F61" s="127">
        <f>SUM(F54:F60)</f>
        <v>9</v>
      </c>
      <c r="G61" s="74">
        <f>F61/1!F61%</f>
        <v>10.843373493975903</v>
      </c>
      <c r="H61" s="128">
        <f>SUM(H54:H60)</f>
        <v>2</v>
      </c>
      <c r="I61" s="74">
        <f>H61/1!H61%</f>
        <v>11.11111111111111</v>
      </c>
      <c r="J61" s="128">
        <f>SUM(J54:J60)</f>
        <v>1</v>
      </c>
      <c r="K61" s="74">
        <f>J61/1!J61%</f>
        <v>16.666666666666668</v>
      </c>
      <c r="L61" s="128">
        <f>SUM(L54:L60)</f>
        <v>42</v>
      </c>
    </row>
    <row r="63" spans="4:12" ht="16.5" hidden="1" thickBot="1">
      <c r="D63" s="53"/>
      <c r="E63" s="52"/>
      <c r="F63" s="53"/>
      <c r="G63" s="52"/>
      <c r="H63" s="53"/>
      <c r="I63" s="53"/>
      <c r="J63" s="53"/>
      <c r="K63" s="52"/>
      <c r="L63" s="13">
        <f>D61+F61+H61+J61</f>
        <v>42</v>
      </c>
    </row>
    <row r="64" spans="2:11" ht="15.75">
      <c r="B64" s="1" t="s">
        <v>26</v>
      </c>
      <c r="D64" s="91"/>
      <c r="E64" s="92"/>
      <c r="F64" s="91"/>
      <c r="G64" s="92"/>
      <c r="H64" s="91"/>
      <c r="I64" s="92"/>
      <c r="K64" s="1"/>
    </row>
    <row r="65" ht="13.5" thickBot="1">
      <c r="A65" s="7" t="s">
        <v>51</v>
      </c>
    </row>
    <row r="66" spans="1:12" ht="12.75" customHeight="1">
      <c r="A66" s="55" t="s">
        <v>0</v>
      </c>
      <c r="B66" s="62" t="s">
        <v>1</v>
      </c>
      <c r="C66" s="58" t="s">
        <v>5</v>
      </c>
      <c r="D66" s="186" t="s">
        <v>18</v>
      </c>
      <c r="E66" s="187"/>
      <c r="F66" s="187"/>
      <c r="G66" s="187"/>
      <c r="H66" s="187"/>
      <c r="I66" s="188"/>
      <c r="J66" s="189" t="s">
        <v>19</v>
      </c>
      <c r="K66" s="190"/>
      <c r="L66" s="43"/>
    </row>
    <row r="67" spans="1:12" ht="18.75" customHeight="1" thickBot="1">
      <c r="A67" s="56"/>
      <c r="B67" s="63"/>
      <c r="C67" s="59"/>
      <c r="D67" s="196" t="s">
        <v>10</v>
      </c>
      <c r="E67" s="195"/>
      <c r="F67" s="194" t="s">
        <v>11</v>
      </c>
      <c r="G67" s="195"/>
      <c r="H67" s="184" t="s">
        <v>6</v>
      </c>
      <c r="I67" s="185"/>
      <c r="J67" s="191"/>
      <c r="K67" s="192"/>
      <c r="L67" s="44" t="s">
        <v>15</v>
      </c>
    </row>
    <row r="68" spans="1:12" ht="13.5" thickBot="1">
      <c r="A68" s="57"/>
      <c r="B68" s="64"/>
      <c r="C68" s="60"/>
      <c r="D68" s="46" t="s">
        <v>7</v>
      </c>
      <c r="E68" s="47" t="s">
        <v>8</v>
      </c>
      <c r="F68" s="48" t="s">
        <v>7</v>
      </c>
      <c r="G68" s="47" t="s">
        <v>8</v>
      </c>
      <c r="H68" s="48" t="s">
        <v>7</v>
      </c>
      <c r="I68" s="49" t="s">
        <v>8</v>
      </c>
      <c r="J68" s="50" t="s">
        <v>7</v>
      </c>
      <c r="K68" s="51" t="s">
        <v>8</v>
      </c>
      <c r="L68" s="44" t="s">
        <v>20</v>
      </c>
    </row>
    <row r="69" spans="1:12" ht="15.75">
      <c r="A69" s="12">
        <v>1</v>
      </c>
      <c r="B69" s="10" t="s">
        <v>37</v>
      </c>
      <c r="C69" s="20">
        <v>4</v>
      </c>
      <c r="D69" s="28">
        <f aca="true" t="shared" si="4" ref="D69:D74">D8+D23+D38+D54</f>
        <v>2</v>
      </c>
      <c r="E69" s="8">
        <f>D69/1!D69%</f>
        <v>7.692307692307692</v>
      </c>
      <c r="F69" s="28">
        <f aca="true" t="shared" si="5" ref="F69:F74">F8+F23+F38+F54</f>
        <v>0</v>
      </c>
      <c r="G69" s="8">
        <f>F69/1!F69%</f>
        <v>0</v>
      </c>
      <c r="H69" s="28">
        <f aca="true" t="shared" si="6" ref="H69:H74">H8+H23+H38+H54</f>
        <v>0</v>
      </c>
      <c r="I69" s="8">
        <f>H69/1!H69%</f>
        <v>0</v>
      </c>
      <c r="J69" s="28">
        <f aca="true" t="shared" si="7" ref="J69:J74">J8+J23+J38+J54</f>
        <v>0</v>
      </c>
      <c r="K69" s="8" t="e">
        <f>J69/1!J69%</f>
        <v>#DIV/0!</v>
      </c>
      <c r="L69" s="42">
        <f aca="true" t="shared" si="8" ref="L69:L75">D69+F69+H69+J69</f>
        <v>2</v>
      </c>
    </row>
    <row r="70" spans="1:12" ht="15.75">
      <c r="A70" s="12">
        <v>2</v>
      </c>
      <c r="B70" s="10" t="s">
        <v>42</v>
      </c>
      <c r="C70" s="20">
        <v>4</v>
      </c>
      <c r="D70" s="28">
        <f t="shared" si="4"/>
        <v>0</v>
      </c>
      <c r="E70" s="8">
        <f>D70/1!D70%</f>
        <v>0</v>
      </c>
      <c r="F70" s="28">
        <f t="shared" si="5"/>
        <v>0</v>
      </c>
      <c r="G70" s="8">
        <f>F70/1!F70%</f>
        <v>0</v>
      </c>
      <c r="H70" s="28">
        <f t="shared" si="6"/>
        <v>0</v>
      </c>
      <c r="I70" s="8">
        <f>H70/1!H70%</f>
        <v>0</v>
      </c>
      <c r="J70" s="28">
        <f t="shared" si="7"/>
        <v>0</v>
      </c>
      <c r="K70" s="8" t="e">
        <f>J70/1!J70%</f>
        <v>#DIV/0!</v>
      </c>
      <c r="L70" s="42">
        <f t="shared" si="8"/>
        <v>0</v>
      </c>
    </row>
    <row r="71" spans="1:12" ht="15.75">
      <c r="A71" s="12">
        <v>3</v>
      </c>
      <c r="B71" s="10" t="s">
        <v>3</v>
      </c>
      <c r="C71" s="20">
        <v>4</v>
      </c>
      <c r="D71" s="28">
        <f t="shared" si="4"/>
        <v>21</v>
      </c>
      <c r="E71" s="8">
        <f>D71/1!D71%</f>
        <v>20.19230769230769</v>
      </c>
      <c r="F71" s="28">
        <f t="shared" si="5"/>
        <v>2</v>
      </c>
      <c r="G71" s="8">
        <f>F71/1!F71%</f>
        <v>5.555555555555555</v>
      </c>
      <c r="H71" s="28">
        <f t="shared" si="6"/>
        <v>3</v>
      </c>
      <c r="I71" s="8">
        <f>H71/1!H71%</f>
        <v>10.714285714285714</v>
      </c>
      <c r="J71" s="28">
        <f t="shared" si="7"/>
        <v>0</v>
      </c>
      <c r="K71" s="8" t="e">
        <f>J71/1!J71%</f>
        <v>#DIV/0!</v>
      </c>
      <c r="L71" s="42">
        <f t="shared" si="8"/>
        <v>26</v>
      </c>
    </row>
    <row r="72" spans="1:12" ht="15.75">
      <c r="A72" s="12">
        <v>4</v>
      </c>
      <c r="B72" s="10" t="s">
        <v>4</v>
      </c>
      <c r="C72" s="20">
        <v>4</v>
      </c>
      <c r="D72" s="28">
        <f t="shared" si="4"/>
        <v>21</v>
      </c>
      <c r="E72" s="8">
        <f>D72/1!D72%</f>
        <v>13.375796178343949</v>
      </c>
      <c r="F72" s="28">
        <f t="shared" si="5"/>
        <v>3</v>
      </c>
      <c r="G72" s="8">
        <f>F72/1!F72%</f>
        <v>4.411764705882352</v>
      </c>
      <c r="H72" s="28">
        <f t="shared" si="6"/>
        <v>0</v>
      </c>
      <c r="I72" s="8">
        <f>H72/1!H72%</f>
        <v>0</v>
      </c>
      <c r="J72" s="28">
        <f t="shared" si="7"/>
        <v>0</v>
      </c>
      <c r="K72" s="8">
        <f>J72/1!J72%</f>
        <v>0</v>
      </c>
      <c r="L72" s="42">
        <f t="shared" si="8"/>
        <v>24</v>
      </c>
    </row>
    <row r="73" spans="1:12" ht="15.75">
      <c r="A73" s="12">
        <v>5</v>
      </c>
      <c r="B73" s="3" t="s">
        <v>38</v>
      </c>
      <c r="C73" s="20">
        <v>4</v>
      </c>
      <c r="D73" s="28">
        <f t="shared" si="4"/>
        <v>19</v>
      </c>
      <c r="E73" s="8">
        <f>D73/1!D73%</f>
        <v>14.393939393939393</v>
      </c>
      <c r="F73" s="28">
        <f t="shared" si="5"/>
        <v>6</v>
      </c>
      <c r="G73" s="8">
        <f>F73/1!F73%</f>
        <v>9.23076923076923</v>
      </c>
      <c r="H73" s="28">
        <f t="shared" si="6"/>
        <v>5</v>
      </c>
      <c r="I73" s="8">
        <f>H73/1!H73%</f>
        <v>15.15151515151515</v>
      </c>
      <c r="J73" s="28">
        <f t="shared" si="7"/>
        <v>2</v>
      </c>
      <c r="K73" s="8">
        <f>J73/1!J73%</f>
        <v>22.22222222222222</v>
      </c>
      <c r="L73" s="42">
        <f t="shared" si="8"/>
        <v>32</v>
      </c>
    </row>
    <row r="74" spans="1:12" ht="15.75">
      <c r="A74" s="129">
        <v>6</v>
      </c>
      <c r="B74" s="10" t="s">
        <v>41</v>
      </c>
      <c r="C74" s="20">
        <v>4</v>
      </c>
      <c r="D74" s="28">
        <f t="shared" si="4"/>
        <v>5</v>
      </c>
      <c r="E74" s="8">
        <f>D74/1!D74%</f>
        <v>11.627906976744185</v>
      </c>
      <c r="F74" s="28">
        <f t="shared" si="5"/>
        <v>2</v>
      </c>
      <c r="G74" s="8">
        <f>F74/1!F74%</f>
        <v>9.523809523809524</v>
      </c>
      <c r="H74" s="28">
        <f t="shared" si="6"/>
        <v>0</v>
      </c>
      <c r="I74" s="8">
        <f>H74/1!H74%</f>
        <v>0</v>
      </c>
      <c r="J74" s="28">
        <f t="shared" si="7"/>
        <v>0</v>
      </c>
      <c r="K74" s="8">
        <f>J74/1!J74%</f>
        <v>0</v>
      </c>
      <c r="L74" s="42">
        <f t="shared" si="8"/>
        <v>7</v>
      </c>
    </row>
    <row r="75" spans="1:12" ht="15.75">
      <c r="A75" s="129">
        <v>7</v>
      </c>
      <c r="B75" s="10" t="s">
        <v>52</v>
      </c>
      <c r="C75" s="112">
        <v>4</v>
      </c>
      <c r="D75" s="141">
        <f>SUM(D44+D60)</f>
        <v>3</v>
      </c>
      <c r="E75" s="8">
        <f>D75/1!D75%</f>
        <v>8.108108108108109</v>
      </c>
      <c r="F75" s="141">
        <f>SUM(F44+F60)</f>
        <v>1</v>
      </c>
      <c r="G75" s="8">
        <f>F75/1!F75%</f>
        <v>6.25</v>
      </c>
      <c r="H75" s="141">
        <f>SUM(H44+H60)</f>
        <v>0</v>
      </c>
      <c r="I75" s="8">
        <f>H75/1!H75%</f>
        <v>0</v>
      </c>
      <c r="J75" s="141">
        <f>SUM(J44+J60)</f>
        <v>1</v>
      </c>
      <c r="K75" s="8">
        <f>J75/1!J75%</f>
        <v>50</v>
      </c>
      <c r="L75" s="42">
        <f t="shared" si="8"/>
        <v>5</v>
      </c>
    </row>
    <row r="76" spans="1:12" ht="16.5" thickBot="1">
      <c r="A76" s="200" t="s">
        <v>2</v>
      </c>
      <c r="B76" s="212"/>
      <c r="C76" s="134">
        <v>4</v>
      </c>
      <c r="D76" s="126">
        <f>SUM(D69:D75)</f>
        <v>71</v>
      </c>
      <c r="E76" s="74">
        <f>D76/1!D76%</f>
        <v>13.78640776699029</v>
      </c>
      <c r="F76" s="127">
        <f>SUM(F69:F75)</f>
        <v>14</v>
      </c>
      <c r="G76" s="74">
        <f>F76/1!F76%</f>
        <v>6.086956521739131</v>
      </c>
      <c r="H76" s="128">
        <f>SUM(H69:H75)</f>
        <v>8</v>
      </c>
      <c r="I76" s="74">
        <f>H76/1!H76%</f>
        <v>9.411764705882353</v>
      </c>
      <c r="J76" s="128">
        <f>SUM(J69:J75)</f>
        <v>3</v>
      </c>
      <c r="K76" s="74">
        <f>J76/1!J76%</f>
        <v>18.75</v>
      </c>
      <c r="L76" s="128">
        <f>SUM(L69:L75)</f>
        <v>96</v>
      </c>
    </row>
    <row r="78" spans="4:12" ht="16.5" hidden="1" thickBot="1">
      <c r="D78" s="53"/>
      <c r="E78" s="52"/>
      <c r="F78" s="53"/>
      <c r="G78" s="52"/>
      <c r="H78" s="53"/>
      <c r="I78" s="53"/>
      <c r="J78" s="53"/>
      <c r="L78" s="13">
        <f>L16+L31+L47+L63</f>
        <v>96</v>
      </c>
    </row>
  </sheetData>
  <sheetProtection/>
  <protectedRanges>
    <protectedRange sqref="D8:D13 D38:D44 F8:F13 D23:D28 F23:F28 F38:F44 D54:D60 F54:F60 D69:D74 F69:F74 H69:H74 J69:J74" name="Діапазон2_1"/>
    <protectedRange sqref="D8:D13 D38:D44 F8:F13 H8:H13 J8:J13 J23:J28 D23:D28 F23:F28 H23:H28 J38:J44 F38:F44 H38:H44 D54:D60 F54:F60 H54:H60 J54:J60 D69:D74 F69:F74 H69:H74 J69:J74" name="Діапазон1_1"/>
    <protectedRange sqref="D75" name="Діапазон2"/>
    <protectedRange sqref="D75" name="Діапазон1"/>
    <protectedRange sqref="F75" name="Діапазон2_2"/>
    <protectedRange sqref="F75" name="Діапазон1_2"/>
    <protectedRange sqref="H75" name="Діапазон2_3"/>
    <protectedRange sqref="H75" name="Діапазон1_3"/>
    <protectedRange sqref="J75" name="Діапазон2_4"/>
    <protectedRange sqref="J75" name="Діапазон1_4"/>
  </protectedRanges>
  <mergeCells count="34">
    <mergeCell ref="A14:B14"/>
    <mergeCell ref="D36:E36"/>
    <mergeCell ref="F36:G36"/>
    <mergeCell ref="D51:I51"/>
    <mergeCell ref="F21:G21"/>
    <mergeCell ref="H21:I21"/>
    <mergeCell ref="A1:K1"/>
    <mergeCell ref="J66:K67"/>
    <mergeCell ref="D67:E67"/>
    <mergeCell ref="F67:G67"/>
    <mergeCell ref="H67:I67"/>
    <mergeCell ref="J35:K36"/>
    <mergeCell ref="J51:K52"/>
    <mergeCell ref="J5:K6"/>
    <mergeCell ref="D20:I20"/>
    <mergeCell ref="C5:C6"/>
    <mergeCell ref="J20:K21"/>
    <mergeCell ref="D21:E21"/>
    <mergeCell ref="D5:I5"/>
    <mergeCell ref="H6:I6"/>
    <mergeCell ref="H36:I36"/>
    <mergeCell ref="D52:E52"/>
    <mergeCell ref="F52:G52"/>
    <mergeCell ref="H52:I52"/>
    <mergeCell ref="A76:B76"/>
    <mergeCell ref="B5:B6"/>
    <mergeCell ref="A45:B45"/>
    <mergeCell ref="F6:G6"/>
    <mergeCell ref="D6:E6"/>
    <mergeCell ref="A29:B29"/>
    <mergeCell ref="A5:A6"/>
    <mergeCell ref="D35:I35"/>
    <mergeCell ref="A61:B61"/>
    <mergeCell ref="D66:I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48">
      <selection activeCell="A16" sqref="A16:IV16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34</v>
      </c>
      <c r="C3" s="1"/>
    </row>
    <row r="4" ht="13.5" customHeight="1" thickBot="1">
      <c r="A4" s="7" t="s">
        <v>50</v>
      </c>
    </row>
    <row r="5" spans="1:12" ht="24" customHeight="1">
      <c r="A5" s="40" t="s">
        <v>0</v>
      </c>
      <c r="B5" s="40" t="s">
        <v>1</v>
      </c>
      <c r="C5" s="40" t="s">
        <v>5</v>
      </c>
      <c r="D5" s="186" t="s">
        <v>18</v>
      </c>
      <c r="E5" s="187"/>
      <c r="F5" s="187"/>
      <c r="G5" s="187"/>
      <c r="H5" s="187"/>
      <c r="I5" s="188"/>
      <c r="J5" s="189" t="s">
        <v>19</v>
      </c>
      <c r="K5" s="190"/>
      <c r="L5" s="43"/>
    </row>
    <row r="6" spans="1:12" ht="20.25" customHeight="1" thickBot="1">
      <c r="A6" s="54"/>
      <c r="B6" s="54"/>
      <c r="C6" s="54"/>
      <c r="D6" s="196" t="s">
        <v>10</v>
      </c>
      <c r="E6" s="195"/>
      <c r="F6" s="194" t="s">
        <v>11</v>
      </c>
      <c r="G6" s="195"/>
      <c r="H6" s="184" t="s">
        <v>6</v>
      </c>
      <c r="I6" s="185"/>
      <c r="J6" s="191"/>
      <c r="K6" s="192"/>
      <c r="L6" s="44" t="s">
        <v>15</v>
      </c>
    </row>
    <row r="7" spans="1:12" ht="13.5" thickBot="1">
      <c r="A7" s="6"/>
      <c r="B7" s="5"/>
      <c r="C7" s="4"/>
      <c r="D7" s="46" t="s">
        <v>7</v>
      </c>
      <c r="E7" s="47" t="s">
        <v>8</v>
      </c>
      <c r="F7" s="48" t="s">
        <v>7</v>
      </c>
      <c r="G7" s="47" t="s">
        <v>8</v>
      </c>
      <c r="H7" s="48" t="s">
        <v>7</v>
      </c>
      <c r="I7" s="49" t="s">
        <v>8</v>
      </c>
      <c r="J7" s="50" t="s">
        <v>7</v>
      </c>
      <c r="K7" s="51" t="s">
        <v>8</v>
      </c>
      <c r="L7" s="44" t="s">
        <v>20</v>
      </c>
    </row>
    <row r="8" spans="1:12" ht="15.75">
      <c r="A8" s="12">
        <v>1</v>
      </c>
      <c r="B8" s="3" t="s">
        <v>37</v>
      </c>
      <c r="C8" s="16">
        <v>5</v>
      </c>
      <c r="D8" s="28">
        <v>0</v>
      </c>
      <c r="E8" s="8">
        <f>D8/4!D8%</f>
        <v>0</v>
      </c>
      <c r="F8" s="28">
        <v>0</v>
      </c>
      <c r="G8" s="8" t="e">
        <f>F8/4!F8%</f>
        <v>#DIV/0!</v>
      </c>
      <c r="H8" s="28">
        <v>0</v>
      </c>
      <c r="I8" s="8" t="e">
        <f>H8/4!H8%</f>
        <v>#DIV/0!</v>
      </c>
      <c r="J8" s="28">
        <v>0</v>
      </c>
      <c r="K8" s="8" t="e">
        <f>J8/4!J8%</f>
        <v>#DIV/0!</v>
      </c>
      <c r="L8" s="42">
        <f aca="true" t="shared" si="0" ref="L8:L13">D8+F8+H8+J8</f>
        <v>0</v>
      </c>
    </row>
    <row r="9" spans="1:12" ht="15.75">
      <c r="A9" s="12">
        <v>2</v>
      </c>
      <c r="B9" s="3" t="s">
        <v>42</v>
      </c>
      <c r="C9" s="16">
        <v>5</v>
      </c>
      <c r="D9" s="28">
        <v>0</v>
      </c>
      <c r="E9" s="8" t="e">
        <f>D9/4!D9%</f>
        <v>#DIV/0!</v>
      </c>
      <c r="F9" s="28">
        <v>0</v>
      </c>
      <c r="G9" s="8" t="e">
        <f>F9/4!F9%</f>
        <v>#DIV/0!</v>
      </c>
      <c r="H9" s="28">
        <v>0</v>
      </c>
      <c r="I9" s="8" t="e">
        <f>H9/4!H9%</f>
        <v>#DIV/0!</v>
      </c>
      <c r="J9" s="28">
        <v>0</v>
      </c>
      <c r="K9" s="8" t="e">
        <f>J9/4!J9%</f>
        <v>#DIV/0!</v>
      </c>
      <c r="L9" s="42">
        <f t="shared" si="0"/>
        <v>0</v>
      </c>
    </row>
    <row r="10" spans="1:12" ht="15.75">
      <c r="A10" s="12">
        <v>3</v>
      </c>
      <c r="B10" s="3" t="s">
        <v>3</v>
      </c>
      <c r="C10" s="16">
        <v>5</v>
      </c>
      <c r="D10" s="28">
        <v>4</v>
      </c>
      <c r="E10" s="8">
        <f>D10/4!D10%</f>
        <v>80</v>
      </c>
      <c r="F10" s="28">
        <v>1</v>
      </c>
      <c r="G10" s="8">
        <f>F10/4!F10%</f>
        <v>100</v>
      </c>
      <c r="H10" s="28">
        <v>0</v>
      </c>
      <c r="I10" s="8">
        <f>H10/4!H10%</f>
        <v>0</v>
      </c>
      <c r="J10" s="28">
        <v>0</v>
      </c>
      <c r="K10" s="8" t="e">
        <f>J10/4!J10%</f>
        <v>#DIV/0!</v>
      </c>
      <c r="L10" s="42">
        <f t="shared" si="0"/>
        <v>5</v>
      </c>
    </row>
    <row r="11" spans="1:12" ht="15.75">
      <c r="A11" s="12">
        <v>4</v>
      </c>
      <c r="B11" s="3" t="s">
        <v>4</v>
      </c>
      <c r="C11" s="16">
        <v>5</v>
      </c>
      <c r="D11" s="28">
        <v>1</v>
      </c>
      <c r="E11" s="8">
        <f>D11/4!D11%</f>
        <v>33.333333333333336</v>
      </c>
      <c r="F11" s="28">
        <v>1</v>
      </c>
      <c r="G11" s="8">
        <f>F11/4!F11%</f>
        <v>100</v>
      </c>
      <c r="H11" s="28">
        <v>0</v>
      </c>
      <c r="I11" s="8" t="e">
        <f>H11/4!H11%</f>
        <v>#DIV/0!</v>
      </c>
      <c r="J11" s="28">
        <v>0</v>
      </c>
      <c r="K11" s="8" t="e">
        <f>J11/4!J11%</f>
        <v>#DIV/0!</v>
      </c>
      <c r="L11" s="42">
        <f t="shared" si="0"/>
        <v>2</v>
      </c>
    </row>
    <row r="12" spans="1:12" ht="15.75">
      <c r="A12" s="12">
        <v>5</v>
      </c>
      <c r="B12" s="3" t="s">
        <v>38</v>
      </c>
      <c r="C12" s="21">
        <v>5</v>
      </c>
      <c r="D12" s="36">
        <v>1</v>
      </c>
      <c r="E12" s="8">
        <f>D12/4!D12%</f>
        <v>50</v>
      </c>
      <c r="F12" s="36">
        <v>1</v>
      </c>
      <c r="G12" s="8">
        <f>F12/4!F12%</f>
        <v>50</v>
      </c>
      <c r="H12" s="36">
        <v>5</v>
      </c>
      <c r="I12" s="8">
        <f>H12/4!H12%</f>
        <v>100</v>
      </c>
      <c r="J12" s="36">
        <v>1</v>
      </c>
      <c r="K12" s="8">
        <f>J12/4!J12%</f>
        <v>50</v>
      </c>
      <c r="L12" s="42">
        <f t="shared" si="0"/>
        <v>8</v>
      </c>
    </row>
    <row r="13" spans="1:12" ht="15.75">
      <c r="A13" s="12">
        <v>6</v>
      </c>
      <c r="B13" s="10" t="s">
        <v>41</v>
      </c>
      <c r="C13" s="21">
        <v>5</v>
      </c>
      <c r="D13" s="104">
        <v>0</v>
      </c>
      <c r="E13" s="8" t="e">
        <f>D13/4!D13%</f>
        <v>#DIV/0!</v>
      </c>
      <c r="F13" s="104">
        <v>0</v>
      </c>
      <c r="G13" s="8" t="e">
        <f>F13/4!F13%</f>
        <v>#DIV/0!</v>
      </c>
      <c r="H13" s="104">
        <v>0</v>
      </c>
      <c r="I13" s="8" t="e">
        <f>H13/4!H13%</f>
        <v>#DIV/0!</v>
      </c>
      <c r="J13" s="104">
        <v>0</v>
      </c>
      <c r="K13" s="8" t="e">
        <f>J13/4!J13%</f>
        <v>#DIV/0!</v>
      </c>
      <c r="L13" s="42">
        <f t="shared" si="0"/>
        <v>0</v>
      </c>
    </row>
    <row r="14" spans="1:12" ht="16.5" thickBot="1">
      <c r="A14" s="115" t="s">
        <v>2</v>
      </c>
      <c r="B14" s="116"/>
      <c r="C14" s="135" t="s">
        <v>14</v>
      </c>
      <c r="D14" s="126">
        <f>SUM(D8:D13)</f>
        <v>6</v>
      </c>
      <c r="E14" s="74">
        <f>D14/4!D14%</f>
        <v>54.54545454545455</v>
      </c>
      <c r="F14" s="127">
        <f>SUM(F8:F13)</f>
        <v>3</v>
      </c>
      <c r="G14" s="74">
        <f>F14/4!F14%</f>
        <v>75</v>
      </c>
      <c r="H14" s="128">
        <f>SUM(H8:H13)</f>
        <v>5</v>
      </c>
      <c r="I14" s="74">
        <f>H14/4!H14%</f>
        <v>83.33333333333334</v>
      </c>
      <c r="J14" s="128">
        <f>SUM(J8:J13)</f>
        <v>1</v>
      </c>
      <c r="K14" s="74">
        <f>J14/4!J14%</f>
        <v>50</v>
      </c>
      <c r="L14" s="128">
        <f>SUM(L8:L13)</f>
        <v>15</v>
      </c>
    </row>
    <row r="16" spans="4:12" ht="16.5" hidden="1" thickBot="1">
      <c r="D16" s="53"/>
      <c r="E16" s="52"/>
      <c r="F16" s="53"/>
      <c r="G16" s="52"/>
      <c r="H16" s="53"/>
      <c r="I16" s="52"/>
      <c r="J16" s="53"/>
      <c r="L16" s="13">
        <f>D14+F14+H14+J14</f>
        <v>15</v>
      </c>
    </row>
    <row r="18" spans="2:5" ht="15">
      <c r="B18" s="1" t="s">
        <v>34</v>
      </c>
      <c r="C18" s="1"/>
      <c r="D18" s="1"/>
      <c r="E18" s="1"/>
    </row>
    <row r="19" ht="13.5" thickBot="1">
      <c r="A19" s="7" t="s">
        <v>45</v>
      </c>
    </row>
    <row r="20" spans="1:12" ht="13.5" customHeight="1">
      <c r="A20" s="198" t="s">
        <v>0</v>
      </c>
      <c r="B20" s="198" t="s">
        <v>1</v>
      </c>
      <c r="C20" s="198" t="s">
        <v>5</v>
      </c>
      <c r="D20" s="186" t="s">
        <v>18</v>
      </c>
      <c r="E20" s="187"/>
      <c r="F20" s="187"/>
      <c r="G20" s="187"/>
      <c r="H20" s="187"/>
      <c r="I20" s="188"/>
      <c r="J20" s="189" t="s">
        <v>19</v>
      </c>
      <c r="K20" s="190"/>
      <c r="L20" s="43"/>
    </row>
    <row r="21" spans="1:12" ht="24.75" customHeight="1" thickBot="1">
      <c r="A21" s="199"/>
      <c r="B21" s="199"/>
      <c r="C21" s="199"/>
      <c r="D21" s="196" t="s">
        <v>10</v>
      </c>
      <c r="E21" s="195"/>
      <c r="F21" s="194" t="s">
        <v>11</v>
      </c>
      <c r="G21" s="195"/>
      <c r="H21" s="184" t="s">
        <v>6</v>
      </c>
      <c r="I21" s="185"/>
      <c r="J21" s="191"/>
      <c r="K21" s="192"/>
      <c r="L21" s="44" t="s">
        <v>15</v>
      </c>
    </row>
    <row r="22" spans="1:12" ht="13.5" thickBot="1">
      <c r="A22" s="6"/>
      <c r="B22" s="5"/>
      <c r="C22" s="4"/>
      <c r="D22" s="46" t="s">
        <v>7</v>
      </c>
      <c r="E22" s="47" t="s">
        <v>8</v>
      </c>
      <c r="F22" s="48" t="s">
        <v>7</v>
      </c>
      <c r="G22" s="47" t="s">
        <v>8</v>
      </c>
      <c r="H22" s="48" t="s">
        <v>7</v>
      </c>
      <c r="I22" s="49" t="s">
        <v>8</v>
      </c>
      <c r="J22" s="50" t="s">
        <v>7</v>
      </c>
      <c r="K22" s="51" t="s">
        <v>8</v>
      </c>
      <c r="L22" s="44" t="s">
        <v>20</v>
      </c>
    </row>
    <row r="23" spans="1:12" ht="15.75">
      <c r="A23" s="12">
        <v>1</v>
      </c>
      <c r="B23" s="3" t="s">
        <v>37</v>
      </c>
      <c r="C23" s="16">
        <v>5</v>
      </c>
      <c r="D23" s="28">
        <v>0</v>
      </c>
      <c r="E23" s="8">
        <f>D23/4!D23%</f>
        <v>0</v>
      </c>
      <c r="F23" s="28">
        <v>0</v>
      </c>
      <c r="G23" s="8" t="e">
        <f>F23/4!F23%</f>
        <v>#DIV/0!</v>
      </c>
      <c r="H23" s="28">
        <v>0</v>
      </c>
      <c r="I23" s="8" t="e">
        <f>H23/4!H23%</f>
        <v>#DIV/0!</v>
      </c>
      <c r="J23" s="28">
        <v>0</v>
      </c>
      <c r="K23" s="8" t="e">
        <f>J23/4!J23%</f>
        <v>#DIV/0!</v>
      </c>
      <c r="L23" s="42">
        <f aca="true" t="shared" si="1" ref="L23:L28">D23+F23+H23+J23</f>
        <v>0</v>
      </c>
    </row>
    <row r="24" spans="1:12" ht="15.75">
      <c r="A24" s="12">
        <v>2</v>
      </c>
      <c r="B24" s="3" t="s">
        <v>42</v>
      </c>
      <c r="C24" s="16">
        <v>5</v>
      </c>
      <c r="D24" s="28">
        <v>0</v>
      </c>
      <c r="E24" s="8" t="e">
        <f>D24/4!D24%</f>
        <v>#DIV/0!</v>
      </c>
      <c r="F24" s="28">
        <v>0</v>
      </c>
      <c r="G24" s="8" t="e">
        <f>F24/4!F24%</f>
        <v>#DIV/0!</v>
      </c>
      <c r="H24" s="28">
        <v>0</v>
      </c>
      <c r="I24" s="8" t="e">
        <f>H24/4!H24%</f>
        <v>#DIV/0!</v>
      </c>
      <c r="J24" s="28">
        <v>0</v>
      </c>
      <c r="K24" s="8" t="e">
        <f>J24/4!J24%</f>
        <v>#DIV/0!</v>
      </c>
      <c r="L24" s="42">
        <f t="shared" si="1"/>
        <v>0</v>
      </c>
    </row>
    <row r="25" spans="1:12" ht="15.75">
      <c r="A25" s="12">
        <v>3</v>
      </c>
      <c r="B25" s="3" t="s">
        <v>3</v>
      </c>
      <c r="C25" s="16">
        <v>5</v>
      </c>
      <c r="D25" s="28">
        <v>1</v>
      </c>
      <c r="E25" s="8">
        <f>D25/4!D25%</f>
        <v>100</v>
      </c>
      <c r="F25" s="28">
        <v>0</v>
      </c>
      <c r="G25" s="8" t="e">
        <f>F25/4!F25%</f>
        <v>#DIV/0!</v>
      </c>
      <c r="H25" s="28">
        <v>0</v>
      </c>
      <c r="I25" s="8" t="e">
        <f>H25/4!H25%</f>
        <v>#DIV/0!</v>
      </c>
      <c r="J25" s="28">
        <v>0</v>
      </c>
      <c r="K25" s="8" t="e">
        <f>J25/4!J25%</f>
        <v>#DIV/0!</v>
      </c>
      <c r="L25" s="42">
        <f t="shared" si="1"/>
        <v>1</v>
      </c>
    </row>
    <row r="26" spans="1:12" ht="15.75">
      <c r="A26" s="12">
        <v>4</v>
      </c>
      <c r="B26" s="3" t="s">
        <v>4</v>
      </c>
      <c r="C26" s="16">
        <v>5</v>
      </c>
      <c r="D26" s="28">
        <v>1</v>
      </c>
      <c r="E26" s="8">
        <f>D26/4!D26%</f>
        <v>100</v>
      </c>
      <c r="F26" s="28">
        <v>0</v>
      </c>
      <c r="G26" s="8" t="e">
        <f>F26/4!F26%</f>
        <v>#DIV/0!</v>
      </c>
      <c r="H26" s="28">
        <v>0</v>
      </c>
      <c r="I26" s="8" t="e">
        <f>H26/4!H26%</f>
        <v>#DIV/0!</v>
      </c>
      <c r="J26" s="28">
        <v>0</v>
      </c>
      <c r="K26" s="8" t="e">
        <f>J26/4!J26%</f>
        <v>#DIV/0!</v>
      </c>
      <c r="L26" s="42">
        <f t="shared" si="1"/>
        <v>1</v>
      </c>
    </row>
    <row r="27" spans="1:12" ht="15.75">
      <c r="A27" s="12">
        <v>5</v>
      </c>
      <c r="B27" s="3" t="s">
        <v>38</v>
      </c>
      <c r="C27" s="21">
        <v>5</v>
      </c>
      <c r="D27" s="36">
        <v>2</v>
      </c>
      <c r="E27" s="8">
        <f>D27/4!D27%</f>
        <v>40</v>
      </c>
      <c r="F27" s="36">
        <v>0</v>
      </c>
      <c r="G27" s="8" t="e">
        <f>F27/4!F27%</f>
        <v>#DIV/0!</v>
      </c>
      <c r="H27" s="36">
        <v>0</v>
      </c>
      <c r="I27" s="8" t="e">
        <f>H27/4!H27%</f>
        <v>#DIV/0!</v>
      </c>
      <c r="J27" s="36">
        <v>0</v>
      </c>
      <c r="K27" s="8" t="e">
        <f>J27/4!J27%</f>
        <v>#DIV/0!</v>
      </c>
      <c r="L27" s="42">
        <f t="shared" si="1"/>
        <v>2</v>
      </c>
    </row>
    <row r="28" spans="1:12" ht="15.75">
      <c r="A28" s="129">
        <v>6</v>
      </c>
      <c r="B28" s="10" t="s">
        <v>41</v>
      </c>
      <c r="C28" s="21">
        <v>5</v>
      </c>
      <c r="D28" s="104">
        <v>2</v>
      </c>
      <c r="E28" s="8">
        <f>D28/4!D28%</f>
        <v>100</v>
      </c>
      <c r="F28" s="104">
        <v>0</v>
      </c>
      <c r="G28" s="8" t="e">
        <f>F28/4!F28%</f>
        <v>#DIV/0!</v>
      </c>
      <c r="H28" s="104">
        <v>0</v>
      </c>
      <c r="I28" s="8" t="e">
        <f>H28/4!H28%</f>
        <v>#DIV/0!</v>
      </c>
      <c r="J28" s="104">
        <v>0</v>
      </c>
      <c r="K28" s="8" t="e">
        <f>J28/4!J28%</f>
        <v>#DIV/0!</v>
      </c>
      <c r="L28" s="42">
        <f t="shared" si="1"/>
        <v>2</v>
      </c>
    </row>
    <row r="29" spans="1:12" ht="16.5" thickBot="1">
      <c r="A29" s="115" t="s">
        <v>2</v>
      </c>
      <c r="B29" s="116"/>
      <c r="C29" s="135" t="s">
        <v>14</v>
      </c>
      <c r="D29" s="126">
        <f>SUM(D23:D28)</f>
        <v>6</v>
      </c>
      <c r="E29" s="74">
        <f>D29/4!D29%</f>
        <v>60</v>
      </c>
      <c r="F29" s="127">
        <f>SUM(F23:F28)</f>
        <v>0</v>
      </c>
      <c r="G29" s="74" t="e">
        <f>F29/4!F29%</f>
        <v>#DIV/0!</v>
      </c>
      <c r="H29" s="128">
        <f>SUM(H23:H28)</f>
        <v>0</v>
      </c>
      <c r="I29" s="74" t="e">
        <f>H29/4!H29%</f>
        <v>#DIV/0!</v>
      </c>
      <c r="J29" s="128">
        <f>SUM(J23:J28)</f>
        <v>0</v>
      </c>
      <c r="K29" s="74" t="e">
        <f>J29/4!J29%</f>
        <v>#DIV/0!</v>
      </c>
      <c r="L29" s="128">
        <f>SUM(L23:L28)</f>
        <v>6</v>
      </c>
    </row>
    <row r="31" spans="4:12" ht="16.5" hidden="1" thickBot="1">
      <c r="D31" s="53"/>
      <c r="E31" s="52"/>
      <c r="F31" s="53"/>
      <c r="G31" s="52"/>
      <c r="H31" s="53"/>
      <c r="I31" s="53"/>
      <c r="J31" s="53"/>
      <c r="K31" s="52"/>
      <c r="L31" s="13">
        <f>D29+F29+H29+J29</f>
        <v>6</v>
      </c>
    </row>
    <row r="33" spans="2:3" ht="15">
      <c r="B33" s="1" t="s">
        <v>34</v>
      </c>
      <c r="C33" s="1"/>
    </row>
    <row r="34" ht="13.5" customHeight="1" thickBot="1">
      <c r="A34" s="7" t="s">
        <v>46</v>
      </c>
    </row>
    <row r="35" spans="1:12" ht="21" customHeight="1">
      <c r="A35" s="40" t="s">
        <v>0</v>
      </c>
      <c r="B35" s="40" t="s">
        <v>1</v>
      </c>
      <c r="C35" s="40" t="s">
        <v>5</v>
      </c>
      <c r="D35" s="186" t="s">
        <v>18</v>
      </c>
      <c r="E35" s="187"/>
      <c r="F35" s="187"/>
      <c r="G35" s="187"/>
      <c r="H35" s="187"/>
      <c r="I35" s="188"/>
      <c r="J35" s="189" t="s">
        <v>19</v>
      </c>
      <c r="K35" s="190"/>
      <c r="L35" s="43"/>
    </row>
    <row r="36" spans="1:12" ht="21.75" customHeight="1" thickBot="1">
      <c r="A36" s="54"/>
      <c r="B36" s="54"/>
      <c r="C36" s="54"/>
      <c r="D36" s="196" t="s">
        <v>10</v>
      </c>
      <c r="E36" s="195"/>
      <c r="F36" s="194" t="s">
        <v>11</v>
      </c>
      <c r="G36" s="195"/>
      <c r="H36" s="184" t="s">
        <v>6</v>
      </c>
      <c r="I36" s="185"/>
      <c r="J36" s="191"/>
      <c r="K36" s="192"/>
      <c r="L36" s="44" t="s">
        <v>15</v>
      </c>
    </row>
    <row r="37" spans="1:12" ht="13.5" thickBot="1">
      <c r="A37" s="6"/>
      <c r="B37" s="33"/>
      <c r="C37" s="6"/>
      <c r="D37" s="46" t="s">
        <v>7</v>
      </c>
      <c r="E37" s="47" t="s">
        <v>8</v>
      </c>
      <c r="F37" s="48" t="s">
        <v>7</v>
      </c>
      <c r="G37" s="47" t="s">
        <v>8</v>
      </c>
      <c r="H37" s="48" t="s">
        <v>7</v>
      </c>
      <c r="I37" s="49" t="s">
        <v>8</v>
      </c>
      <c r="J37" s="50" t="s">
        <v>7</v>
      </c>
      <c r="K37" s="51" t="s">
        <v>8</v>
      </c>
      <c r="L37" s="44" t="s">
        <v>20</v>
      </c>
    </row>
    <row r="38" spans="1:12" ht="15.75">
      <c r="A38" s="12">
        <v>1</v>
      </c>
      <c r="B38" s="3" t="s">
        <v>37</v>
      </c>
      <c r="C38" s="16">
        <v>5</v>
      </c>
      <c r="D38" s="28">
        <v>0</v>
      </c>
      <c r="E38" s="8" t="e">
        <f>D38/4!D38%</f>
        <v>#DIV/0!</v>
      </c>
      <c r="F38" s="28">
        <v>0</v>
      </c>
      <c r="G38" s="8" t="e">
        <f>F38/4!F38%</f>
        <v>#DIV/0!</v>
      </c>
      <c r="H38" s="28">
        <v>0</v>
      </c>
      <c r="I38" s="8" t="e">
        <f>H38/4!H38%</f>
        <v>#DIV/0!</v>
      </c>
      <c r="J38" s="28">
        <v>0</v>
      </c>
      <c r="K38" s="8" t="e">
        <f>J38/4!J38%</f>
        <v>#DIV/0!</v>
      </c>
      <c r="L38" s="42">
        <f aca="true" t="shared" si="2" ref="L38:L44">D38+F38+H38+J38</f>
        <v>0</v>
      </c>
    </row>
    <row r="39" spans="1:12" ht="15.75">
      <c r="A39" s="12">
        <v>2</v>
      </c>
      <c r="B39" s="3" t="s">
        <v>42</v>
      </c>
      <c r="C39" s="16">
        <v>5</v>
      </c>
      <c r="D39" s="28">
        <v>0</v>
      </c>
      <c r="E39" s="8" t="e">
        <f>D39/4!D39%</f>
        <v>#DIV/0!</v>
      </c>
      <c r="F39" s="28">
        <v>0</v>
      </c>
      <c r="G39" s="8" t="e">
        <f>F39/4!F39%</f>
        <v>#DIV/0!</v>
      </c>
      <c r="H39" s="28">
        <v>0</v>
      </c>
      <c r="I39" s="8" t="e">
        <f>H39/4!H39%</f>
        <v>#DIV/0!</v>
      </c>
      <c r="J39" s="28">
        <v>0</v>
      </c>
      <c r="K39" s="8" t="e">
        <f>J39/4!J39%</f>
        <v>#DIV/0!</v>
      </c>
      <c r="L39" s="42">
        <f t="shared" si="2"/>
        <v>0</v>
      </c>
    </row>
    <row r="40" spans="1:12" ht="15.75">
      <c r="A40" s="12">
        <v>3</v>
      </c>
      <c r="B40" s="3" t="s">
        <v>3</v>
      </c>
      <c r="C40" s="16">
        <v>5</v>
      </c>
      <c r="D40" s="28">
        <v>3</v>
      </c>
      <c r="E40" s="8">
        <f>D40/4!D40%</f>
        <v>100</v>
      </c>
      <c r="F40" s="28">
        <v>0</v>
      </c>
      <c r="G40" s="8" t="e">
        <f>F40/4!F40%</f>
        <v>#DIV/0!</v>
      </c>
      <c r="H40" s="28">
        <v>0</v>
      </c>
      <c r="I40" s="8" t="e">
        <f>H40/4!H40%</f>
        <v>#DIV/0!</v>
      </c>
      <c r="J40" s="28">
        <v>0</v>
      </c>
      <c r="K40" s="8" t="e">
        <f>J40/4!J40%</f>
        <v>#DIV/0!</v>
      </c>
      <c r="L40" s="42">
        <f t="shared" si="2"/>
        <v>3</v>
      </c>
    </row>
    <row r="41" spans="1:12" ht="15.75">
      <c r="A41" s="12">
        <v>4</v>
      </c>
      <c r="B41" s="3" t="s">
        <v>4</v>
      </c>
      <c r="C41" s="16">
        <v>5</v>
      </c>
      <c r="D41" s="28">
        <v>10</v>
      </c>
      <c r="E41" s="8">
        <f>D41/4!D41%</f>
        <v>90.9090909090909</v>
      </c>
      <c r="F41" s="28">
        <v>0</v>
      </c>
      <c r="G41" s="8" t="e">
        <f>F41/4!F41%</f>
        <v>#DIV/0!</v>
      </c>
      <c r="H41" s="28">
        <v>0</v>
      </c>
      <c r="I41" s="8" t="e">
        <f>H41/4!H41%</f>
        <v>#DIV/0!</v>
      </c>
      <c r="J41" s="28">
        <v>0</v>
      </c>
      <c r="K41" s="8" t="e">
        <f>J41/4!J41%</f>
        <v>#DIV/0!</v>
      </c>
      <c r="L41" s="42">
        <f t="shared" si="2"/>
        <v>10</v>
      </c>
    </row>
    <row r="42" spans="1:12" ht="15.75">
      <c r="A42" s="12">
        <v>5</v>
      </c>
      <c r="B42" s="3" t="s">
        <v>38</v>
      </c>
      <c r="C42" s="21">
        <v>5</v>
      </c>
      <c r="D42" s="36">
        <v>5</v>
      </c>
      <c r="E42" s="8">
        <f>D42/4!D42%</f>
        <v>100</v>
      </c>
      <c r="F42" s="36">
        <v>0</v>
      </c>
      <c r="G42" s="8" t="e">
        <f>F42/4!F42%</f>
        <v>#DIV/0!</v>
      </c>
      <c r="H42" s="36">
        <v>0</v>
      </c>
      <c r="I42" s="8" t="e">
        <f>H42/4!H42%</f>
        <v>#DIV/0!</v>
      </c>
      <c r="J42" s="36">
        <v>0</v>
      </c>
      <c r="K42" s="8" t="e">
        <f>J42/4!J42%</f>
        <v>#DIV/0!</v>
      </c>
      <c r="L42" s="42">
        <f t="shared" si="2"/>
        <v>5</v>
      </c>
    </row>
    <row r="43" spans="1:12" ht="15.75">
      <c r="A43" s="129">
        <v>6</v>
      </c>
      <c r="B43" s="10" t="s">
        <v>41</v>
      </c>
      <c r="C43" s="21">
        <v>5</v>
      </c>
      <c r="D43" s="104">
        <v>0</v>
      </c>
      <c r="E43" s="8" t="e">
        <f>D43/4!D43%</f>
        <v>#DIV/0!</v>
      </c>
      <c r="F43" s="104">
        <v>0</v>
      </c>
      <c r="G43" s="8" t="e">
        <f>F43/4!F43%</f>
        <v>#DIV/0!</v>
      </c>
      <c r="H43" s="104">
        <v>0</v>
      </c>
      <c r="I43" s="8" t="e">
        <f>H43/4!H43%</f>
        <v>#DIV/0!</v>
      </c>
      <c r="J43" s="104">
        <v>0</v>
      </c>
      <c r="K43" s="8" t="e">
        <f>J43/4!J43%</f>
        <v>#DIV/0!</v>
      </c>
      <c r="L43" s="42">
        <f t="shared" si="2"/>
        <v>0</v>
      </c>
    </row>
    <row r="44" spans="1:12" ht="15.75">
      <c r="A44" s="164">
        <v>7</v>
      </c>
      <c r="B44" s="165" t="s">
        <v>52</v>
      </c>
      <c r="C44" s="163">
        <v>5</v>
      </c>
      <c r="D44" s="162">
        <v>0</v>
      </c>
      <c r="E44" s="8">
        <f>D44/4!D44%</f>
        <v>0</v>
      </c>
      <c r="F44" s="141">
        <v>1</v>
      </c>
      <c r="G44" s="8">
        <f>F44/4!F44%</f>
        <v>100</v>
      </c>
      <c r="H44" s="161">
        <v>0</v>
      </c>
      <c r="I44" s="8" t="e">
        <f>H44/4!H44%</f>
        <v>#DIV/0!</v>
      </c>
      <c r="J44" s="104">
        <v>0</v>
      </c>
      <c r="K44" s="8" t="e">
        <f>J44/4!J44%</f>
        <v>#DIV/0!</v>
      </c>
      <c r="L44" s="42">
        <f t="shared" si="2"/>
        <v>1</v>
      </c>
    </row>
    <row r="45" spans="1:12" ht="16.5" thickBot="1">
      <c r="A45" s="115" t="s">
        <v>2</v>
      </c>
      <c r="B45" s="116"/>
      <c r="C45" s="135" t="s">
        <v>14</v>
      </c>
      <c r="D45" s="126">
        <f>SUM(D38:D44)</f>
        <v>18</v>
      </c>
      <c r="E45" s="74">
        <f>D45/4!D45%</f>
        <v>90</v>
      </c>
      <c r="F45" s="127">
        <f>SUM(F38:F44)</f>
        <v>1</v>
      </c>
      <c r="G45" s="74">
        <f>F45/4!F45%</f>
        <v>100</v>
      </c>
      <c r="H45" s="128">
        <f>SUM(H38:H44)</f>
        <v>0</v>
      </c>
      <c r="I45" s="74" t="e">
        <f>H45/4!H45%</f>
        <v>#DIV/0!</v>
      </c>
      <c r="J45" s="128">
        <f>SUM(J38:J44)</f>
        <v>0</v>
      </c>
      <c r="K45" s="74" t="e">
        <f>J45/4!J45%</f>
        <v>#DIV/0!</v>
      </c>
      <c r="L45" s="128">
        <f>SUM(L38:L44)</f>
        <v>19</v>
      </c>
    </row>
    <row r="47" spans="4:12" ht="16.5" hidden="1" thickBot="1">
      <c r="D47" s="53"/>
      <c r="E47" s="52"/>
      <c r="F47" s="53"/>
      <c r="G47" s="52"/>
      <c r="H47" s="53"/>
      <c r="I47" s="53"/>
      <c r="J47" s="53"/>
      <c r="L47" s="13">
        <f>D45+F45+H45+J45</f>
        <v>19</v>
      </c>
    </row>
    <row r="49" spans="2:3" ht="15">
      <c r="B49" s="1" t="s">
        <v>34</v>
      </c>
      <c r="C49" s="1"/>
    </row>
    <row r="50" ht="13.5" thickBot="1">
      <c r="A50" s="7" t="s">
        <v>47</v>
      </c>
    </row>
    <row r="51" spans="1:12" ht="13.5" customHeight="1">
      <c r="A51" s="198" t="s">
        <v>0</v>
      </c>
      <c r="B51" s="213" t="s">
        <v>1</v>
      </c>
      <c r="C51" s="198" t="s">
        <v>5</v>
      </c>
      <c r="D51" s="186" t="s">
        <v>18</v>
      </c>
      <c r="E51" s="187"/>
      <c r="F51" s="187"/>
      <c r="G51" s="187"/>
      <c r="H51" s="187"/>
      <c r="I51" s="188"/>
      <c r="J51" s="189" t="s">
        <v>19</v>
      </c>
      <c r="K51" s="190"/>
      <c r="L51" s="43"/>
    </row>
    <row r="52" spans="1:12" ht="25.5" customHeight="1" thickBot="1">
      <c r="A52" s="199"/>
      <c r="B52" s="214"/>
      <c r="C52" s="199"/>
      <c r="D52" s="196" t="s">
        <v>10</v>
      </c>
      <c r="E52" s="195"/>
      <c r="F52" s="194" t="s">
        <v>11</v>
      </c>
      <c r="G52" s="195"/>
      <c r="H52" s="184" t="s">
        <v>6</v>
      </c>
      <c r="I52" s="185"/>
      <c r="J52" s="191"/>
      <c r="K52" s="192"/>
      <c r="L52" s="44" t="s">
        <v>15</v>
      </c>
    </row>
    <row r="53" spans="1:12" ht="13.5" thickBot="1">
      <c r="A53" s="6"/>
      <c r="B53" s="33"/>
      <c r="C53" s="4"/>
      <c r="D53" s="46" t="s">
        <v>7</v>
      </c>
      <c r="E53" s="47" t="s">
        <v>8</v>
      </c>
      <c r="F53" s="48" t="s">
        <v>7</v>
      </c>
      <c r="G53" s="47" t="s">
        <v>8</v>
      </c>
      <c r="H53" s="48" t="s">
        <v>7</v>
      </c>
      <c r="I53" s="49" t="s">
        <v>8</v>
      </c>
      <c r="J53" s="50" t="s">
        <v>7</v>
      </c>
      <c r="K53" s="51" t="s">
        <v>8</v>
      </c>
      <c r="L53" s="44" t="s">
        <v>20</v>
      </c>
    </row>
    <row r="54" spans="1:12" ht="15.75">
      <c r="A54" s="12">
        <v>1</v>
      </c>
      <c r="B54" s="3" t="s">
        <v>37</v>
      </c>
      <c r="C54" s="16">
        <v>5</v>
      </c>
      <c r="D54" s="28">
        <v>0</v>
      </c>
      <c r="E54" s="8" t="e">
        <f>D54/4!D54%</f>
        <v>#DIV/0!</v>
      </c>
      <c r="F54" s="28">
        <v>0</v>
      </c>
      <c r="G54" s="8" t="e">
        <f>F54/4!F54%</f>
        <v>#DIV/0!</v>
      </c>
      <c r="H54" s="28">
        <v>0</v>
      </c>
      <c r="I54" s="8" t="e">
        <f>H54/4!H54%</f>
        <v>#DIV/0!</v>
      </c>
      <c r="J54" s="28">
        <v>0</v>
      </c>
      <c r="K54" s="8" t="e">
        <f>J54/4!J54%</f>
        <v>#DIV/0!</v>
      </c>
      <c r="L54" s="42">
        <f aca="true" t="shared" si="3" ref="L54:L60">D54+F54+H54+J54</f>
        <v>0</v>
      </c>
    </row>
    <row r="55" spans="1:12" ht="15.75">
      <c r="A55" s="12">
        <v>2</v>
      </c>
      <c r="B55" s="3" t="s">
        <v>42</v>
      </c>
      <c r="C55" s="16">
        <v>5</v>
      </c>
      <c r="D55" s="28">
        <v>0</v>
      </c>
      <c r="E55" s="8" t="e">
        <f>D55/4!D55%</f>
        <v>#DIV/0!</v>
      </c>
      <c r="F55" s="28">
        <v>0</v>
      </c>
      <c r="G55" s="8" t="e">
        <f>F55/4!F55%</f>
        <v>#DIV/0!</v>
      </c>
      <c r="H55" s="28">
        <v>0</v>
      </c>
      <c r="I55" s="8" t="e">
        <f>H55/4!H55%</f>
        <v>#DIV/0!</v>
      </c>
      <c r="J55" s="28">
        <v>0</v>
      </c>
      <c r="K55" s="8" t="e">
        <f>J55/4!J55%</f>
        <v>#DIV/0!</v>
      </c>
      <c r="L55" s="42">
        <f t="shared" si="3"/>
        <v>0</v>
      </c>
    </row>
    <row r="56" spans="1:12" ht="15.75">
      <c r="A56" s="12">
        <v>3</v>
      </c>
      <c r="B56" s="3" t="s">
        <v>3</v>
      </c>
      <c r="C56" s="16">
        <v>5</v>
      </c>
      <c r="D56" s="28">
        <v>11</v>
      </c>
      <c r="E56" s="8">
        <f>D56/4!D56%</f>
        <v>91.66666666666667</v>
      </c>
      <c r="F56" s="28">
        <v>1</v>
      </c>
      <c r="G56" s="8">
        <f>F56/4!F56%</f>
        <v>100</v>
      </c>
      <c r="H56" s="28">
        <v>2</v>
      </c>
      <c r="I56" s="8">
        <f>H56/4!H56%</f>
        <v>100</v>
      </c>
      <c r="J56" s="28">
        <v>0</v>
      </c>
      <c r="K56" s="8" t="e">
        <f>J56/4!J56%</f>
        <v>#DIV/0!</v>
      </c>
      <c r="L56" s="42">
        <f t="shared" si="3"/>
        <v>14</v>
      </c>
    </row>
    <row r="57" spans="1:12" ht="15.75">
      <c r="A57" s="12">
        <v>4</v>
      </c>
      <c r="B57" s="3" t="s">
        <v>4</v>
      </c>
      <c r="C57" s="16">
        <v>5</v>
      </c>
      <c r="D57" s="28">
        <v>6</v>
      </c>
      <c r="E57" s="8">
        <f>D57/4!D57%</f>
        <v>100</v>
      </c>
      <c r="F57" s="28">
        <v>2</v>
      </c>
      <c r="G57" s="8">
        <f>F57/4!F57%</f>
        <v>100</v>
      </c>
      <c r="H57" s="28">
        <v>0</v>
      </c>
      <c r="I57" s="8" t="e">
        <f>H57/4!H57%</f>
        <v>#DIV/0!</v>
      </c>
      <c r="J57" s="28">
        <v>0</v>
      </c>
      <c r="K57" s="8" t="e">
        <f>J57/4!J57%</f>
        <v>#DIV/0!</v>
      </c>
      <c r="L57" s="42">
        <f t="shared" si="3"/>
        <v>8</v>
      </c>
    </row>
    <row r="58" spans="1:12" ht="15.75">
      <c r="A58" s="12">
        <v>5</v>
      </c>
      <c r="B58" s="3" t="s">
        <v>40</v>
      </c>
      <c r="C58" s="21">
        <v>5</v>
      </c>
      <c r="D58" s="36">
        <v>6</v>
      </c>
      <c r="E58" s="8">
        <f>D58/4!D58%</f>
        <v>85.71428571428571</v>
      </c>
      <c r="F58" s="36">
        <v>3</v>
      </c>
      <c r="G58" s="8">
        <f>F58/4!F58%</f>
        <v>75</v>
      </c>
      <c r="H58" s="36">
        <v>0</v>
      </c>
      <c r="I58" s="8" t="e">
        <f>H58/4!H58%</f>
        <v>#DIV/0!</v>
      </c>
      <c r="J58" s="36">
        <v>0</v>
      </c>
      <c r="K58" s="8" t="e">
        <f>J58/4!J58%</f>
        <v>#DIV/0!</v>
      </c>
      <c r="L58" s="42">
        <f t="shared" si="3"/>
        <v>9</v>
      </c>
    </row>
    <row r="59" spans="1:12" ht="15.75">
      <c r="A59" s="129">
        <v>6</v>
      </c>
      <c r="B59" s="10" t="s">
        <v>41</v>
      </c>
      <c r="C59" s="21">
        <v>5</v>
      </c>
      <c r="D59" s="104">
        <v>2</v>
      </c>
      <c r="E59" s="8">
        <f>D59/4!D59%</f>
        <v>66.66666666666667</v>
      </c>
      <c r="F59" s="104">
        <v>1</v>
      </c>
      <c r="G59" s="8">
        <f>F59/4!F59%</f>
        <v>50</v>
      </c>
      <c r="H59" s="104">
        <v>0</v>
      </c>
      <c r="I59" s="8" t="e">
        <f>H59/4!H59%</f>
        <v>#DIV/0!</v>
      </c>
      <c r="J59" s="104">
        <v>0</v>
      </c>
      <c r="K59" s="8" t="e">
        <f>J59/4!J59%</f>
        <v>#DIV/0!</v>
      </c>
      <c r="L59" s="42">
        <f t="shared" si="3"/>
        <v>3</v>
      </c>
    </row>
    <row r="60" spans="1:12" ht="15.75">
      <c r="A60" s="164">
        <v>7</v>
      </c>
      <c r="B60" s="165" t="s">
        <v>52</v>
      </c>
      <c r="C60" s="163">
        <v>5</v>
      </c>
      <c r="D60" s="162">
        <v>2</v>
      </c>
      <c r="E60" s="8">
        <f>D60/4!D60%</f>
        <v>100</v>
      </c>
      <c r="F60" s="141">
        <v>0</v>
      </c>
      <c r="G60" s="8" t="e">
        <f>F60/4!F60%</f>
        <v>#DIV/0!</v>
      </c>
      <c r="H60" s="161">
        <v>0</v>
      </c>
      <c r="I60" s="8" t="e">
        <f>H60/4!H60%</f>
        <v>#DIV/0!</v>
      </c>
      <c r="J60" s="161">
        <v>1</v>
      </c>
      <c r="K60" s="8">
        <f>J60/4!J60%</f>
        <v>100</v>
      </c>
      <c r="L60" s="42">
        <f t="shared" si="3"/>
        <v>3</v>
      </c>
    </row>
    <row r="61" spans="1:12" ht="16.5" thickBot="1">
      <c r="A61" s="115" t="s">
        <v>2</v>
      </c>
      <c r="B61" s="116"/>
      <c r="C61" s="135" t="s">
        <v>14</v>
      </c>
      <c r="D61" s="126">
        <f>SUM(D54:D60)</f>
        <v>27</v>
      </c>
      <c r="E61" s="74">
        <f>D61/4!D61%</f>
        <v>90</v>
      </c>
      <c r="F61" s="127">
        <f>SUM(F54:F60)</f>
        <v>7</v>
      </c>
      <c r="G61" s="74">
        <f>F61/4!F61%</f>
        <v>77.77777777777779</v>
      </c>
      <c r="H61" s="128">
        <f>SUM(H54:H60)</f>
        <v>2</v>
      </c>
      <c r="I61" s="74">
        <f>H61/4!H61%</f>
        <v>100</v>
      </c>
      <c r="J61" s="128">
        <f>SUM(J54:J60)</f>
        <v>1</v>
      </c>
      <c r="K61" s="74">
        <f>J61/4!J61%</f>
        <v>100</v>
      </c>
      <c r="L61" s="128">
        <f>SUM(L54:L60)</f>
        <v>37</v>
      </c>
    </row>
    <row r="63" spans="4:12" ht="16.5" hidden="1" thickBot="1">
      <c r="D63" s="53"/>
      <c r="E63" s="52"/>
      <c r="F63" s="53"/>
      <c r="G63" s="52"/>
      <c r="H63" s="53"/>
      <c r="I63" s="53"/>
      <c r="J63" s="53"/>
      <c r="K63" s="52"/>
      <c r="L63" s="13">
        <f>D61+F61+H61+J61</f>
        <v>37</v>
      </c>
    </row>
    <row r="64" spans="2:3" ht="15">
      <c r="B64" s="1" t="s">
        <v>34</v>
      </c>
      <c r="C64" s="1"/>
    </row>
    <row r="65" ht="13.5" thickBot="1">
      <c r="A65" s="7" t="s">
        <v>51</v>
      </c>
    </row>
    <row r="66" spans="1:12" ht="25.5" customHeight="1">
      <c r="A66" s="55" t="s">
        <v>0</v>
      </c>
      <c r="B66" s="62" t="s">
        <v>1</v>
      </c>
      <c r="C66" s="58" t="s">
        <v>5</v>
      </c>
      <c r="D66" s="186" t="s">
        <v>18</v>
      </c>
      <c r="E66" s="187"/>
      <c r="F66" s="187"/>
      <c r="G66" s="187"/>
      <c r="H66" s="187"/>
      <c r="I66" s="188"/>
      <c r="J66" s="189" t="s">
        <v>19</v>
      </c>
      <c r="K66" s="190"/>
      <c r="L66" s="43"/>
    </row>
    <row r="67" spans="1:12" ht="19.5" customHeight="1" thickBot="1">
      <c r="A67" s="56"/>
      <c r="B67" s="63"/>
      <c r="C67" s="59"/>
      <c r="D67" s="196" t="s">
        <v>10</v>
      </c>
      <c r="E67" s="195"/>
      <c r="F67" s="194" t="s">
        <v>11</v>
      </c>
      <c r="G67" s="195"/>
      <c r="H67" s="184" t="s">
        <v>6</v>
      </c>
      <c r="I67" s="185"/>
      <c r="J67" s="191"/>
      <c r="K67" s="192"/>
      <c r="L67" s="44" t="s">
        <v>15</v>
      </c>
    </row>
    <row r="68" spans="1:12" ht="13.5" thickBot="1">
      <c r="A68" s="57"/>
      <c r="B68" s="64"/>
      <c r="C68" s="60"/>
      <c r="D68" s="46" t="s">
        <v>7</v>
      </c>
      <c r="E68" s="47" t="s">
        <v>8</v>
      </c>
      <c r="F68" s="48" t="s">
        <v>7</v>
      </c>
      <c r="G68" s="47" t="s">
        <v>8</v>
      </c>
      <c r="H68" s="48" t="s">
        <v>7</v>
      </c>
      <c r="I68" s="49" t="s">
        <v>8</v>
      </c>
      <c r="J68" s="50" t="s">
        <v>7</v>
      </c>
      <c r="K68" s="51" t="s">
        <v>8</v>
      </c>
      <c r="L68" s="44" t="s">
        <v>20</v>
      </c>
    </row>
    <row r="69" spans="1:12" ht="16.5" thickBot="1">
      <c r="A69" s="38">
        <v>1</v>
      </c>
      <c r="B69" s="39" t="s">
        <v>37</v>
      </c>
      <c r="C69" s="19">
        <v>5</v>
      </c>
      <c r="D69" s="28">
        <f aca="true" t="shared" si="4" ref="D69:D74">D8+D23+D38+D54</f>
        <v>0</v>
      </c>
      <c r="E69" s="8">
        <f>D69/4!D69%</f>
        <v>0</v>
      </c>
      <c r="F69" s="28">
        <f aca="true" t="shared" si="5" ref="F69:F74">F8+F23+F38+F54</f>
        <v>0</v>
      </c>
      <c r="G69" s="8" t="e">
        <f>F69/4!F69%</f>
        <v>#DIV/0!</v>
      </c>
      <c r="H69" s="28">
        <f aca="true" t="shared" si="6" ref="H69:H74">H8+H23+H38+H54</f>
        <v>0</v>
      </c>
      <c r="I69" s="8" t="e">
        <f>H69/4!H69%</f>
        <v>#DIV/0!</v>
      </c>
      <c r="J69" s="28">
        <f aca="true" t="shared" si="7" ref="J69:J74">J8+J23+J38+J54</f>
        <v>0</v>
      </c>
      <c r="K69" s="8" t="e">
        <f>J69/4!J69%</f>
        <v>#DIV/0!</v>
      </c>
      <c r="L69" s="42">
        <f aca="true" t="shared" si="8" ref="L69:L75">D69+F69+H69+J69</f>
        <v>0</v>
      </c>
    </row>
    <row r="70" spans="1:12" ht="16.5" thickBot="1">
      <c r="A70" s="38">
        <v>2</v>
      </c>
      <c r="B70" s="39" t="s">
        <v>42</v>
      </c>
      <c r="C70" s="19">
        <v>5</v>
      </c>
      <c r="D70" s="28">
        <f t="shared" si="4"/>
        <v>0</v>
      </c>
      <c r="E70" s="8" t="e">
        <f>D70/4!D70%</f>
        <v>#DIV/0!</v>
      </c>
      <c r="F70" s="28">
        <f t="shared" si="5"/>
        <v>0</v>
      </c>
      <c r="G70" s="8" t="e">
        <f>F70/4!F70%</f>
        <v>#DIV/0!</v>
      </c>
      <c r="H70" s="28">
        <f t="shared" si="6"/>
        <v>0</v>
      </c>
      <c r="I70" s="8" t="e">
        <f>H70/4!H70%</f>
        <v>#DIV/0!</v>
      </c>
      <c r="J70" s="28">
        <f t="shared" si="7"/>
        <v>0</v>
      </c>
      <c r="K70" s="8" t="e">
        <f>J70/4!J70%</f>
        <v>#DIV/0!</v>
      </c>
      <c r="L70" s="42">
        <f t="shared" si="8"/>
        <v>0</v>
      </c>
    </row>
    <row r="71" spans="1:12" ht="16.5" thickBot="1">
      <c r="A71" s="38">
        <v>3</v>
      </c>
      <c r="B71" s="39" t="s">
        <v>3</v>
      </c>
      <c r="C71" s="19">
        <v>5</v>
      </c>
      <c r="D71" s="28">
        <f t="shared" si="4"/>
        <v>19</v>
      </c>
      <c r="E71" s="8">
        <f>D71/4!D71%</f>
        <v>90.47619047619048</v>
      </c>
      <c r="F71" s="28">
        <f t="shared" si="5"/>
        <v>2</v>
      </c>
      <c r="G71" s="8">
        <f>F71/4!F71%</f>
        <v>100</v>
      </c>
      <c r="H71" s="28">
        <f t="shared" si="6"/>
        <v>2</v>
      </c>
      <c r="I71" s="8">
        <f>H71/4!H71%</f>
        <v>66.66666666666667</v>
      </c>
      <c r="J71" s="28">
        <f t="shared" si="7"/>
        <v>0</v>
      </c>
      <c r="K71" s="8" t="e">
        <f>J71/4!J71%</f>
        <v>#DIV/0!</v>
      </c>
      <c r="L71" s="42">
        <f t="shared" si="8"/>
        <v>23</v>
      </c>
    </row>
    <row r="72" spans="1:12" ht="16.5" thickBot="1">
      <c r="A72" s="38">
        <v>4</v>
      </c>
      <c r="B72" s="39" t="s">
        <v>4</v>
      </c>
      <c r="C72" s="19">
        <v>5</v>
      </c>
      <c r="D72" s="28">
        <f t="shared" si="4"/>
        <v>18</v>
      </c>
      <c r="E72" s="8">
        <f>D72/4!D72%</f>
        <v>85.71428571428572</v>
      </c>
      <c r="F72" s="28">
        <f t="shared" si="5"/>
        <v>3</v>
      </c>
      <c r="G72" s="8">
        <f>F72/4!F72%</f>
        <v>100</v>
      </c>
      <c r="H72" s="28">
        <f t="shared" si="6"/>
        <v>0</v>
      </c>
      <c r="I72" s="8" t="e">
        <f>H72/4!H72%</f>
        <v>#DIV/0!</v>
      </c>
      <c r="J72" s="28">
        <f t="shared" si="7"/>
        <v>0</v>
      </c>
      <c r="K72" s="8" t="e">
        <f>J72/4!J72%</f>
        <v>#DIV/0!</v>
      </c>
      <c r="L72" s="42">
        <f t="shared" si="8"/>
        <v>21</v>
      </c>
    </row>
    <row r="73" spans="1:12" ht="16.5" thickBot="1">
      <c r="A73" s="38">
        <v>5</v>
      </c>
      <c r="B73" s="3" t="s">
        <v>38</v>
      </c>
      <c r="C73" s="19">
        <v>5</v>
      </c>
      <c r="D73" s="28">
        <f t="shared" si="4"/>
        <v>14</v>
      </c>
      <c r="E73" s="8">
        <f>D73/4!D73%</f>
        <v>73.6842105263158</v>
      </c>
      <c r="F73" s="28">
        <f t="shared" si="5"/>
        <v>4</v>
      </c>
      <c r="G73" s="8">
        <f>F73/4!F73%</f>
        <v>66.66666666666667</v>
      </c>
      <c r="H73" s="28">
        <f t="shared" si="6"/>
        <v>5</v>
      </c>
      <c r="I73" s="8">
        <f>H73/4!H73%</f>
        <v>100</v>
      </c>
      <c r="J73" s="28">
        <f t="shared" si="7"/>
        <v>1</v>
      </c>
      <c r="K73" s="8">
        <f>J73/4!J73%</f>
        <v>50</v>
      </c>
      <c r="L73" s="42">
        <f t="shared" si="8"/>
        <v>24</v>
      </c>
    </row>
    <row r="74" spans="1:12" ht="16.5" thickBot="1">
      <c r="A74" s="38">
        <v>6</v>
      </c>
      <c r="B74" s="136" t="s">
        <v>41</v>
      </c>
      <c r="C74" s="19">
        <v>5</v>
      </c>
      <c r="D74" s="28">
        <f t="shared" si="4"/>
        <v>4</v>
      </c>
      <c r="E74" s="8">
        <f>D74/4!D74%</f>
        <v>80</v>
      </c>
      <c r="F74" s="28">
        <f t="shared" si="5"/>
        <v>1</v>
      </c>
      <c r="G74" s="8">
        <f>F74/4!F74%</f>
        <v>50</v>
      </c>
      <c r="H74" s="28">
        <f t="shared" si="6"/>
        <v>0</v>
      </c>
      <c r="I74" s="8" t="e">
        <f>H74/4!H74%</f>
        <v>#DIV/0!</v>
      </c>
      <c r="J74" s="28">
        <f t="shared" si="7"/>
        <v>0</v>
      </c>
      <c r="K74" s="8" t="e">
        <f>J74/4!J74%</f>
        <v>#DIV/0!</v>
      </c>
      <c r="L74" s="42">
        <f t="shared" si="8"/>
        <v>5</v>
      </c>
    </row>
    <row r="75" spans="1:12" ht="16.5" thickBot="1">
      <c r="A75" s="164">
        <v>7</v>
      </c>
      <c r="B75" s="165" t="s">
        <v>52</v>
      </c>
      <c r="C75" s="163">
        <v>5</v>
      </c>
      <c r="D75" s="141">
        <f>SUM(D44+D60)</f>
        <v>2</v>
      </c>
      <c r="E75" s="8">
        <f>D75/4!D75%</f>
        <v>66.66666666666667</v>
      </c>
      <c r="F75" s="141">
        <f>SUM(F44+F60)</f>
        <v>1</v>
      </c>
      <c r="G75" s="8">
        <f>F75/4!F75%</f>
        <v>100</v>
      </c>
      <c r="H75" s="141">
        <f>SUM(H44+H60)</f>
        <v>0</v>
      </c>
      <c r="I75" s="8" t="e">
        <f>H75/4!H75%</f>
        <v>#DIV/0!</v>
      </c>
      <c r="J75" s="141">
        <f>SUM(J44+J60)</f>
        <v>1</v>
      </c>
      <c r="K75" s="8">
        <f>J75/4!J75%</f>
        <v>100</v>
      </c>
      <c r="L75" s="42">
        <f t="shared" si="8"/>
        <v>4</v>
      </c>
    </row>
    <row r="76" spans="1:12" ht="16.5" thickBot="1">
      <c r="A76" s="66" t="s">
        <v>2</v>
      </c>
      <c r="B76" s="66"/>
      <c r="C76" s="32">
        <v>5</v>
      </c>
      <c r="D76" s="73">
        <f>SUM(D69:D75)</f>
        <v>57</v>
      </c>
      <c r="E76" s="74">
        <f>D76/4!D76%</f>
        <v>80.28169014084507</v>
      </c>
      <c r="F76" s="75">
        <f>SUM(F69:F75)</f>
        <v>11</v>
      </c>
      <c r="G76" s="74">
        <f>F76/4!F76%</f>
        <v>78.57142857142857</v>
      </c>
      <c r="H76" s="76">
        <f>SUM(H69:H75)</f>
        <v>7</v>
      </c>
      <c r="I76" s="74">
        <f>H76/4!H76%</f>
        <v>87.5</v>
      </c>
      <c r="J76" s="76">
        <f>SUM(J69:J75)</f>
        <v>2</v>
      </c>
      <c r="K76" s="74">
        <f>J76/4!J76%</f>
        <v>66.66666666666667</v>
      </c>
      <c r="L76" s="76">
        <f>SUM(L69:L75)</f>
        <v>77</v>
      </c>
    </row>
    <row r="78" spans="4:12" ht="16.5" hidden="1" thickBot="1">
      <c r="D78" s="53"/>
      <c r="E78" s="52"/>
      <c r="F78" s="53"/>
      <c r="G78" s="52"/>
      <c r="H78" s="53"/>
      <c r="I78" s="53"/>
      <c r="J78" s="53"/>
      <c r="L78" s="13">
        <f>L16+L31+L47+L63</f>
        <v>77</v>
      </c>
    </row>
  </sheetData>
  <sheetProtection/>
  <protectedRanges>
    <protectedRange sqref="D23:D28 D54:D60 F8:F13 D8:D13 F23:F28 F38:F44 D38:D44 F54:F60 D69:D74 F69:F74 H69:H74 J69:J74" name="Діапазон2"/>
    <protectedRange sqref="D23:D28 D54:D60 D8:D13 F8:F13 H8:H13 J8:J13 F23:F28 H23:H28 J23:J28 D38:D44 F38:F44 H38:H44 F54:F60 H54:H60 J54:J60 D69:D74 F69:F74 H69:H74 J69:J74 J38:J44" name="Діапазон1_1"/>
    <protectedRange sqref="D75" name="Діапазон2_1"/>
    <protectedRange sqref="D75" name="Діапазон1"/>
    <protectedRange sqref="F75" name="Діапазон2_2"/>
    <protectedRange sqref="F75" name="Діапазон1_2"/>
    <protectedRange sqref="H75" name="Діапазон2_3"/>
    <protectedRange sqref="H75" name="Діапазон1_3"/>
    <protectedRange sqref="J75" name="Діапазон2_4"/>
    <protectedRange sqref="J75" name="Діапазон1_4"/>
  </protectedRanges>
  <mergeCells count="32">
    <mergeCell ref="A51:A52"/>
    <mergeCell ref="D52:E52"/>
    <mergeCell ref="H52:I52"/>
    <mergeCell ref="A1:K1"/>
    <mergeCell ref="D51:I51"/>
    <mergeCell ref="J5:K6"/>
    <mergeCell ref="D6:E6"/>
    <mergeCell ref="F6:G6"/>
    <mergeCell ref="H6:I6"/>
    <mergeCell ref="J20:K21"/>
    <mergeCell ref="D66:I66"/>
    <mergeCell ref="J66:K67"/>
    <mergeCell ref="D67:E67"/>
    <mergeCell ref="F67:G67"/>
    <mergeCell ref="H67:I67"/>
    <mergeCell ref="F52:G52"/>
    <mergeCell ref="F36:G36"/>
    <mergeCell ref="H36:I36"/>
    <mergeCell ref="J51:K52"/>
    <mergeCell ref="D35:I35"/>
    <mergeCell ref="J35:K36"/>
    <mergeCell ref="D36:E36"/>
    <mergeCell ref="A20:A21"/>
    <mergeCell ref="D20:I20"/>
    <mergeCell ref="D21:E21"/>
    <mergeCell ref="D5:I5"/>
    <mergeCell ref="C51:C52"/>
    <mergeCell ref="B51:B52"/>
    <mergeCell ref="B20:B21"/>
    <mergeCell ref="C20:C21"/>
    <mergeCell ref="F21:G21"/>
    <mergeCell ref="H21:I21"/>
  </mergeCells>
  <printOptions/>
  <pageMargins left="0.75" right="0.75" top="0.42" bottom="0.49" header="0.18" footer="0.2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48">
      <selection activeCell="A16" sqref="A16:IV16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35</v>
      </c>
      <c r="C3" s="1"/>
    </row>
    <row r="4" ht="13.5" customHeight="1" thickBot="1">
      <c r="A4" s="7" t="s">
        <v>44</v>
      </c>
    </row>
    <row r="5" spans="1:12" ht="29.25" customHeight="1">
      <c r="A5" s="40" t="s">
        <v>0</v>
      </c>
      <c r="B5" s="40" t="s">
        <v>1</v>
      </c>
      <c r="C5" s="40" t="s">
        <v>5</v>
      </c>
      <c r="D5" s="186" t="s">
        <v>18</v>
      </c>
      <c r="E5" s="187"/>
      <c r="F5" s="187"/>
      <c r="G5" s="187"/>
      <c r="H5" s="187"/>
      <c r="I5" s="188"/>
      <c r="J5" s="189" t="s">
        <v>19</v>
      </c>
      <c r="K5" s="190"/>
      <c r="L5" s="43"/>
    </row>
    <row r="6" spans="1:12" ht="21" customHeight="1" thickBot="1">
      <c r="A6" s="54"/>
      <c r="B6" s="54"/>
      <c r="C6" s="54"/>
      <c r="D6" s="196" t="s">
        <v>10</v>
      </c>
      <c r="E6" s="195"/>
      <c r="F6" s="194" t="s">
        <v>11</v>
      </c>
      <c r="G6" s="195"/>
      <c r="H6" s="184" t="s">
        <v>6</v>
      </c>
      <c r="I6" s="185"/>
      <c r="J6" s="191"/>
      <c r="K6" s="192"/>
      <c r="L6" s="44" t="s">
        <v>15</v>
      </c>
    </row>
    <row r="7" spans="1:12" ht="13.5" thickBot="1">
      <c r="A7" s="6"/>
      <c r="B7" s="5"/>
      <c r="C7" s="4"/>
      <c r="D7" s="46" t="s">
        <v>7</v>
      </c>
      <c r="E7" s="47" t="s">
        <v>8</v>
      </c>
      <c r="F7" s="48" t="s">
        <v>7</v>
      </c>
      <c r="G7" s="47" t="s">
        <v>8</v>
      </c>
      <c r="H7" s="48" t="s">
        <v>7</v>
      </c>
      <c r="I7" s="49" t="s">
        <v>8</v>
      </c>
      <c r="J7" s="50" t="s">
        <v>7</v>
      </c>
      <c r="K7" s="51" t="s">
        <v>8</v>
      </c>
      <c r="L7" s="44" t="s">
        <v>20</v>
      </c>
    </row>
    <row r="8" spans="1:12" ht="15.75">
      <c r="A8" s="12">
        <v>1</v>
      </c>
      <c r="B8" s="23" t="s">
        <v>37</v>
      </c>
      <c r="C8" s="25">
        <v>6</v>
      </c>
      <c r="D8" s="28">
        <v>1</v>
      </c>
      <c r="E8" s="8">
        <f>D8/4!D8%</f>
        <v>100</v>
      </c>
      <c r="F8" s="28">
        <v>0</v>
      </c>
      <c r="G8" s="8" t="e">
        <f>F8/4!F8%</f>
        <v>#DIV/0!</v>
      </c>
      <c r="H8" s="28">
        <v>0</v>
      </c>
      <c r="I8" s="8" t="e">
        <f>H8/4!H8%</f>
        <v>#DIV/0!</v>
      </c>
      <c r="J8" s="28">
        <v>0</v>
      </c>
      <c r="K8" s="8" t="e">
        <f>J8/4!J8%</f>
        <v>#DIV/0!</v>
      </c>
      <c r="L8" s="42">
        <f aca="true" t="shared" si="0" ref="L8:L13">D8+F8+H8+J8</f>
        <v>1</v>
      </c>
    </row>
    <row r="9" spans="1:12" ht="15.75">
      <c r="A9" s="12">
        <v>2</v>
      </c>
      <c r="B9" s="23" t="s">
        <v>42</v>
      </c>
      <c r="C9" s="25">
        <v>6</v>
      </c>
      <c r="D9" s="28">
        <v>0</v>
      </c>
      <c r="E9" s="8" t="e">
        <f>D9/4!D9%</f>
        <v>#DIV/0!</v>
      </c>
      <c r="F9" s="28">
        <v>0</v>
      </c>
      <c r="G9" s="8" t="e">
        <f>F9/4!F9%</f>
        <v>#DIV/0!</v>
      </c>
      <c r="H9" s="28">
        <v>0</v>
      </c>
      <c r="I9" s="8" t="e">
        <f>H9/4!H9%</f>
        <v>#DIV/0!</v>
      </c>
      <c r="J9" s="28">
        <v>0</v>
      </c>
      <c r="K9" s="8" t="e">
        <f>J9/4!J9%</f>
        <v>#DIV/0!</v>
      </c>
      <c r="L9" s="42">
        <f t="shared" si="0"/>
        <v>0</v>
      </c>
    </row>
    <row r="10" spans="1:12" ht="15.75">
      <c r="A10" s="12">
        <v>3</v>
      </c>
      <c r="B10" s="23" t="s">
        <v>3</v>
      </c>
      <c r="C10" s="25">
        <v>6</v>
      </c>
      <c r="D10" s="28">
        <v>1</v>
      </c>
      <c r="E10" s="8">
        <f>D10/4!D10%</f>
        <v>20</v>
      </c>
      <c r="F10" s="28">
        <v>0</v>
      </c>
      <c r="G10" s="8">
        <f>F10/4!F10%</f>
        <v>0</v>
      </c>
      <c r="H10" s="28">
        <v>1</v>
      </c>
      <c r="I10" s="8">
        <f>H10/4!H10%</f>
        <v>100</v>
      </c>
      <c r="J10" s="28">
        <v>0</v>
      </c>
      <c r="K10" s="8" t="e">
        <f>J10/4!J10%</f>
        <v>#DIV/0!</v>
      </c>
      <c r="L10" s="42">
        <f t="shared" si="0"/>
        <v>2</v>
      </c>
    </row>
    <row r="11" spans="1:12" ht="15.75">
      <c r="A11" s="12">
        <v>4</v>
      </c>
      <c r="B11" s="23" t="s">
        <v>4</v>
      </c>
      <c r="C11" s="25">
        <v>6</v>
      </c>
      <c r="D11" s="28">
        <v>2</v>
      </c>
      <c r="E11" s="8">
        <f>D11/4!D11%</f>
        <v>66.66666666666667</v>
      </c>
      <c r="F11" s="28">
        <v>0</v>
      </c>
      <c r="G11" s="8">
        <f>F11/4!F11%</f>
        <v>0</v>
      </c>
      <c r="H11" s="28">
        <v>0</v>
      </c>
      <c r="I11" s="8" t="e">
        <f>H11/4!H11%</f>
        <v>#DIV/0!</v>
      </c>
      <c r="J11" s="28">
        <v>0</v>
      </c>
      <c r="K11" s="8" t="e">
        <f>J11/4!J11%</f>
        <v>#DIV/0!</v>
      </c>
      <c r="L11" s="42">
        <f t="shared" si="0"/>
        <v>2</v>
      </c>
    </row>
    <row r="12" spans="1:12" ht="15.75">
      <c r="A12" s="12">
        <v>5</v>
      </c>
      <c r="B12" s="23" t="s">
        <v>38</v>
      </c>
      <c r="C12" s="26">
        <v>6</v>
      </c>
      <c r="D12" s="36">
        <v>1</v>
      </c>
      <c r="E12" s="8">
        <f>D12/4!D12%</f>
        <v>50</v>
      </c>
      <c r="F12" s="36">
        <v>1</v>
      </c>
      <c r="G12" s="8">
        <f>F12/4!F12%</f>
        <v>50</v>
      </c>
      <c r="H12" s="36">
        <v>0</v>
      </c>
      <c r="I12" s="8">
        <f>H12/4!H12%</f>
        <v>0</v>
      </c>
      <c r="J12" s="36">
        <v>1</v>
      </c>
      <c r="K12" s="8">
        <f>J12/4!J12%</f>
        <v>50</v>
      </c>
      <c r="L12" s="42">
        <f t="shared" si="0"/>
        <v>3</v>
      </c>
    </row>
    <row r="13" spans="1:12" ht="15.75">
      <c r="A13" s="12">
        <v>6</v>
      </c>
      <c r="B13" s="10" t="s">
        <v>41</v>
      </c>
      <c r="C13" s="26">
        <v>6</v>
      </c>
      <c r="D13" s="104">
        <v>0</v>
      </c>
      <c r="E13" s="8" t="e">
        <f>D13/4!D13%</f>
        <v>#DIV/0!</v>
      </c>
      <c r="F13" s="104">
        <v>0</v>
      </c>
      <c r="G13" s="8" t="e">
        <f>F13/4!F13%</f>
        <v>#DIV/0!</v>
      </c>
      <c r="H13" s="104">
        <v>0</v>
      </c>
      <c r="I13" s="8" t="e">
        <f>H13/4!H13%</f>
        <v>#DIV/0!</v>
      </c>
      <c r="J13" s="104">
        <v>0</v>
      </c>
      <c r="K13" s="8" t="e">
        <f>J13/4!J13%</f>
        <v>#DIV/0!</v>
      </c>
      <c r="L13" s="42">
        <f t="shared" si="0"/>
        <v>0</v>
      </c>
    </row>
    <row r="14" spans="1:12" ht="16.5" thickBot="1">
      <c r="A14" s="137" t="s">
        <v>2</v>
      </c>
      <c r="B14" s="138"/>
      <c r="C14" s="133" t="s">
        <v>14</v>
      </c>
      <c r="D14" s="126">
        <f>SUM(D8:D13)</f>
        <v>5</v>
      </c>
      <c r="E14" s="74">
        <f>D14/4!D14%</f>
        <v>45.45454545454545</v>
      </c>
      <c r="F14" s="127">
        <f>SUM(F8:F13)</f>
        <v>1</v>
      </c>
      <c r="G14" s="74">
        <f>F14/4!F14%</f>
        <v>25</v>
      </c>
      <c r="H14" s="128">
        <f>SUM(H8:H13)</f>
        <v>1</v>
      </c>
      <c r="I14" s="74">
        <f>H14/4!H14%</f>
        <v>16.666666666666668</v>
      </c>
      <c r="J14" s="128">
        <f>SUM(J8:J13)</f>
        <v>1</v>
      </c>
      <c r="K14" s="74">
        <f>J14/4!J14%</f>
        <v>50</v>
      </c>
      <c r="L14" s="128">
        <f>SUM(L8:L13)</f>
        <v>8</v>
      </c>
    </row>
    <row r="16" spans="4:12" ht="16.5" hidden="1" thickBot="1">
      <c r="D16" s="53"/>
      <c r="E16" s="52"/>
      <c r="F16" s="53"/>
      <c r="G16" s="52"/>
      <c r="H16" s="53"/>
      <c r="I16" s="52"/>
      <c r="J16" s="53"/>
      <c r="L16" s="13">
        <f>D14+F14+H14+J14</f>
        <v>8</v>
      </c>
    </row>
    <row r="18" spans="2:5" ht="15">
      <c r="B18" s="1" t="s">
        <v>35</v>
      </c>
      <c r="D18" s="1"/>
      <c r="E18" s="1"/>
    </row>
    <row r="19" spans="1:2" ht="13.5" thickBot="1">
      <c r="A19" s="7" t="s">
        <v>45</v>
      </c>
      <c r="B19" s="7"/>
    </row>
    <row r="20" spans="1:12" ht="13.5" customHeight="1">
      <c r="A20" s="198" t="s">
        <v>0</v>
      </c>
      <c r="B20" s="198" t="s">
        <v>1</v>
      </c>
      <c r="C20" s="198" t="s">
        <v>5</v>
      </c>
      <c r="D20" s="186" t="s">
        <v>18</v>
      </c>
      <c r="E20" s="187"/>
      <c r="F20" s="187"/>
      <c r="G20" s="187"/>
      <c r="H20" s="187"/>
      <c r="I20" s="188"/>
      <c r="J20" s="189" t="s">
        <v>19</v>
      </c>
      <c r="K20" s="190"/>
      <c r="L20" s="43"/>
    </row>
    <row r="21" spans="1:12" ht="25.5" customHeight="1" thickBot="1">
      <c r="A21" s="199"/>
      <c r="B21" s="199"/>
      <c r="C21" s="199"/>
      <c r="D21" s="196" t="s">
        <v>10</v>
      </c>
      <c r="E21" s="195"/>
      <c r="F21" s="194" t="s">
        <v>11</v>
      </c>
      <c r="G21" s="195"/>
      <c r="H21" s="184" t="s">
        <v>6</v>
      </c>
      <c r="I21" s="185"/>
      <c r="J21" s="191"/>
      <c r="K21" s="192"/>
      <c r="L21" s="44" t="s">
        <v>15</v>
      </c>
    </row>
    <row r="22" spans="1:12" ht="13.5" thickBot="1">
      <c r="A22" s="6"/>
      <c r="B22" s="5"/>
      <c r="C22" s="4"/>
      <c r="D22" s="46" t="s">
        <v>7</v>
      </c>
      <c r="E22" s="47" t="s">
        <v>8</v>
      </c>
      <c r="F22" s="48" t="s">
        <v>7</v>
      </c>
      <c r="G22" s="47" t="s">
        <v>8</v>
      </c>
      <c r="H22" s="48" t="s">
        <v>7</v>
      </c>
      <c r="I22" s="49" t="s">
        <v>8</v>
      </c>
      <c r="J22" s="50" t="s">
        <v>7</v>
      </c>
      <c r="K22" s="51" t="s">
        <v>8</v>
      </c>
      <c r="L22" s="44" t="s">
        <v>20</v>
      </c>
    </row>
    <row r="23" spans="1:12" ht="15.75">
      <c r="A23" s="12">
        <v>1</v>
      </c>
      <c r="B23" s="23" t="s">
        <v>37</v>
      </c>
      <c r="C23" s="25">
        <v>6</v>
      </c>
      <c r="D23" s="28">
        <v>1</v>
      </c>
      <c r="E23" s="8">
        <f>D23/4!D23%</f>
        <v>100</v>
      </c>
      <c r="F23" s="28">
        <v>0</v>
      </c>
      <c r="G23" s="8" t="e">
        <f>F23/4!F23%</f>
        <v>#DIV/0!</v>
      </c>
      <c r="H23" s="28">
        <v>0</v>
      </c>
      <c r="I23" s="8" t="e">
        <f>H23/4!H23%</f>
        <v>#DIV/0!</v>
      </c>
      <c r="J23" s="28">
        <v>0</v>
      </c>
      <c r="K23" s="8" t="e">
        <f>J23/4!J23%</f>
        <v>#DIV/0!</v>
      </c>
      <c r="L23" s="42">
        <f aca="true" t="shared" si="1" ref="L23:L28">D23+F23+H23+J23</f>
        <v>1</v>
      </c>
    </row>
    <row r="24" spans="1:12" ht="15.75">
      <c r="A24" s="12">
        <v>2</v>
      </c>
      <c r="B24" s="23" t="s">
        <v>42</v>
      </c>
      <c r="C24" s="25">
        <v>6</v>
      </c>
      <c r="D24" s="28">
        <v>0</v>
      </c>
      <c r="E24" s="8" t="e">
        <f>D24/4!D24%</f>
        <v>#DIV/0!</v>
      </c>
      <c r="F24" s="28">
        <v>0</v>
      </c>
      <c r="G24" s="8" t="e">
        <f>F24/4!F24%</f>
        <v>#DIV/0!</v>
      </c>
      <c r="H24" s="28">
        <v>0</v>
      </c>
      <c r="I24" s="8" t="e">
        <f>H24/4!H24%</f>
        <v>#DIV/0!</v>
      </c>
      <c r="J24" s="28">
        <v>0</v>
      </c>
      <c r="K24" s="8" t="e">
        <f>J24/4!J24%</f>
        <v>#DIV/0!</v>
      </c>
      <c r="L24" s="42">
        <f t="shared" si="1"/>
        <v>0</v>
      </c>
    </row>
    <row r="25" spans="1:12" ht="15.75">
      <c r="A25" s="12">
        <v>3</v>
      </c>
      <c r="B25" s="23" t="s">
        <v>3</v>
      </c>
      <c r="C25" s="25">
        <v>6</v>
      </c>
      <c r="D25" s="28">
        <v>0</v>
      </c>
      <c r="E25" s="8">
        <f>D25/4!D25%</f>
        <v>0</v>
      </c>
      <c r="F25" s="28">
        <v>0</v>
      </c>
      <c r="G25" s="8" t="e">
        <f>F25/4!F25%</f>
        <v>#DIV/0!</v>
      </c>
      <c r="H25" s="28">
        <v>0</v>
      </c>
      <c r="I25" s="8" t="e">
        <f>H25/4!H25%</f>
        <v>#DIV/0!</v>
      </c>
      <c r="J25" s="28">
        <v>0</v>
      </c>
      <c r="K25" s="8" t="e">
        <f>J25/4!J25%</f>
        <v>#DIV/0!</v>
      </c>
      <c r="L25" s="42">
        <f t="shared" si="1"/>
        <v>0</v>
      </c>
    </row>
    <row r="26" spans="1:12" ht="15.75">
      <c r="A26" s="12">
        <v>4</v>
      </c>
      <c r="B26" s="23" t="s">
        <v>4</v>
      </c>
      <c r="C26" s="25">
        <v>6</v>
      </c>
      <c r="D26" s="28">
        <v>0</v>
      </c>
      <c r="E26" s="8">
        <f>D26/4!D26%</f>
        <v>0</v>
      </c>
      <c r="F26" s="28">
        <v>0</v>
      </c>
      <c r="G26" s="8" t="e">
        <f>F26/4!F26%</f>
        <v>#DIV/0!</v>
      </c>
      <c r="H26" s="28">
        <v>0</v>
      </c>
      <c r="I26" s="8" t="e">
        <f>H26/4!H26%</f>
        <v>#DIV/0!</v>
      </c>
      <c r="J26" s="28">
        <v>0</v>
      </c>
      <c r="K26" s="8" t="e">
        <f>J26/4!J26%</f>
        <v>#DIV/0!</v>
      </c>
      <c r="L26" s="42">
        <f t="shared" si="1"/>
        <v>0</v>
      </c>
    </row>
    <row r="27" spans="1:12" ht="15.75">
      <c r="A27" s="12">
        <v>5</v>
      </c>
      <c r="B27" s="23" t="s">
        <v>38</v>
      </c>
      <c r="C27" s="26">
        <v>6</v>
      </c>
      <c r="D27" s="36">
        <v>3</v>
      </c>
      <c r="E27" s="8">
        <f>D27/4!D27%</f>
        <v>60</v>
      </c>
      <c r="F27" s="36">
        <v>0</v>
      </c>
      <c r="G27" s="8" t="e">
        <f>F27/4!F27%</f>
        <v>#DIV/0!</v>
      </c>
      <c r="H27" s="36">
        <v>0</v>
      </c>
      <c r="I27" s="8" t="e">
        <f>H27/4!H27%</f>
        <v>#DIV/0!</v>
      </c>
      <c r="J27" s="36">
        <v>0</v>
      </c>
      <c r="K27" s="8" t="e">
        <f>J27/4!J27%</f>
        <v>#DIV/0!</v>
      </c>
      <c r="L27" s="42">
        <f t="shared" si="1"/>
        <v>3</v>
      </c>
    </row>
    <row r="28" spans="1:12" ht="15.75">
      <c r="A28" s="129">
        <v>6</v>
      </c>
      <c r="B28" s="10" t="s">
        <v>41</v>
      </c>
      <c r="C28" s="26">
        <v>6</v>
      </c>
      <c r="D28" s="104">
        <v>0</v>
      </c>
      <c r="E28" s="8">
        <f>D28/4!D28%</f>
        <v>0</v>
      </c>
      <c r="F28" s="104">
        <v>0</v>
      </c>
      <c r="G28" s="8" t="e">
        <f>F28/4!F28%</f>
        <v>#DIV/0!</v>
      </c>
      <c r="H28" s="104">
        <v>0</v>
      </c>
      <c r="I28" s="8" t="e">
        <f>H28/4!H28%</f>
        <v>#DIV/0!</v>
      </c>
      <c r="J28" s="104">
        <v>0</v>
      </c>
      <c r="K28" s="8" t="e">
        <f>J28/4!J28%</f>
        <v>#DIV/0!</v>
      </c>
      <c r="L28" s="42">
        <f t="shared" si="1"/>
        <v>0</v>
      </c>
    </row>
    <row r="29" spans="1:12" ht="16.5" thickBot="1">
      <c r="A29" s="137" t="s">
        <v>2</v>
      </c>
      <c r="B29" s="138"/>
      <c r="C29" s="133" t="s">
        <v>14</v>
      </c>
      <c r="D29" s="126">
        <f>SUM(D23:D28)</f>
        <v>4</v>
      </c>
      <c r="E29" s="74">
        <f>D29/4!D29%</f>
        <v>40</v>
      </c>
      <c r="F29" s="127">
        <f>SUM(F23:F28)</f>
        <v>0</v>
      </c>
      <c r="G29" s="74" t="e">
        <f>F29/4!F29%</f>
        <v>#DIV/0!</v>
      </c>
      <c r="H29" s="128">
        <f>SUM(H23:H28)</f>
        <v>0</v>
      </c>
      <c r="I29" s="74" t="e">
        <f>H29/4!H29%</f>
        <v>#DIV/0!</v>
      </c>
      <c r="J29" s="128">
        <f>SUM(J23:J28)</f>
        <v>0</v>
      </c>
      <c r="K29" s="74" t="e">
        <f>J29/4!J29%</f>
        <v>#DIV/0!</v>
      </c>
      <c r="L29" s="128">
        <f>SUM(L23:L28)</f>
        <v>4</v>
      </c>
    </row>
    <row r="31" spans="4:12" ht="16.5" hidden="1" thickBot="1">
      <c r="D31" s="53"/>
      <c r="E31" s="52"/>
      <c r="F31" s="53"/>
      <c r="G31" s="52"/>
      <c r="H31" s="53"/>
      <c r="I31" s="53"/>
      <c r="J31" s="53"/>
      <c r="K31" s="52"/>
      <c r="L31" s="13">
        <f>D29+F29+H29+J29</f>
        <v>4</v>
      </c>
    </row>
    <row r="32" ht="15.75" customHeight="1"/>
    <row r="33" ht="15.75" customHeight="1">
      <c r="B33" s="1" t="s">
        <v>35</v>
      </c>
    </row>
    <row r="34" ht="13.5" thickBot="1">
      <c r="A34" s="7" t="s">
        <v>46</v>
      </c>
    </row>
    <row r="35" spans="1:12" ht="25.5" customHeight="1">
      <c r="A35" s="40" t="s">
        <v>0</v>
      </c>
      <c r="B35" s="40" t="s">
        <v>1</v>
      </c>
      <c r="C35" s="40" t="s">
        <v>5</v>
      </c>
      <c r="D35" s="186" t="s">
        <v>18</v>
      </c>
      <c r="E35" s="187"/>
      <c r="F35" s="187"/>
      <c r="G35" s="187"/>
      <c r="H35" s="187"/>
      <c r="I35" s="188"/>
      <c r="J35" s="189" t="s">
        <v>19</v>
      </c>
      <c r="K35" s="190"/>
      <c r="L35" s="43"/>
    </row>
    <row r="36" spans="1:12" ht="21.75" customHeight="1" thickBot="1">
      <c r="A36" s="54"/>
      <c r="B36" s="54"/>
      <c r="C36" s="54"/>
      <c r="D36" s="196" t="s">
        <v>10</v>
      </c>
      <c r="E36" s="195"/>
      <c r="F36" s="194" t="s">
        <v>11</v>
      </c>
      <c r="G36" s="195"/>
      <c r="H36" s="184" t="s">
        <v>6</v>
      </c>
      <c r="I36" s="185"/>
      <c r="J36" s="191"/>
      <c r="K36" s="192"/>
      <c r="L36" s="44" t="s">
        <v>15</v>
      </c>
    </row>
    <row r="37" spans="1:12" ht="27.75" customHeight="1" thickBot="1">
      <c r="A37" s="6"/>
      <c r="B37" s="5"/>
      <c r="C37" s="4"/>
      <c r="D37" s="46" t="s">
        <v>7</v>
      </c>
      <c r="E37" s="47" t="s">
        <v>8</v>
      </c>
      <c r="F37" s="48" t="s">
        <v>7</v>
      </c>
      <c r="G37" s="47" t="s">
        <v>8</v>
      </c>
      <c r="H37" s="48" t="s">
        <v>7</v>
      </c>
      <c r="I37" s="49" t="s">
        <v>8</v>
      </c>
      <c r="J37" s="50" t="s">
        <v>7</v>
      </c>
      <c r="K37" s="51" t="s">
        <v>8</v>
      </c>
      <c r="L37" s="44" t="s">
        <v>20</v>
      </c>
    </row>
    <row r="38" spans="1:12" ht="14.25" customHeight="1">
      <c r="A38" s="12">
        <v>1</v>
      </c>
      <c r="B38" s="23" t="s">
        <v>37</v>
      </c>
      <c r="C38" s="25">
        <v>6</v>
      </c>
      <c r="D38" s="28">
        <v>0</v>
      </c>
      <c r="E38" s="8" t="e">
        <f>D38/4!D38%</f>
        <v>#DIV/0!</v>
      </c>
      <c r="F38" s="28">
        <v>0</v>
      </c>
      <c r="G38" s="8" t="e">
        <f>F38/4!F38%</f>
        <v>#DIV/0!</v>
      </c>
      <c r="H38" s="28">
        <v>0</v>
      </c>
      <c r="I38" s="8" t="e">
        <f>H38/4!H38%</f>
        <v>#DIV/0!</v>
      </c>
      <c r="J38" s="28">
        <v>0</v>
      </c>
      <c r="K38" s="8" t="e">
        <f>J38/4!J38%</f>
        <v>#DIV/0!</v>
      </c>
      <c r="L38" s="42">
        <f aca="true" t="shared" si="2" ref="L38:L44">D38+F38+H38+J38</f>
        <v>0</v>
      </c>
    </row>
    <row r="39" spans="1:12" ht="14.25" customHeight="1">
      <c r="A39" s="12">
        <v>2</v>
      </c>
      <c r="B39" s="23" t="s">
        <v>42</v>
      </c>
      <c r="C39" s="25">
        <v>6</v>
      </c>
      <c r="D39" s="28">
        <v>0</v>
      </c>
      <c r="E39" s="8" t="e">
        <f>D39/4!D39%</f>
        <v>#DIV/0!</v>
      </c>
      <c r="F39" s="28">
        <v>0</v>
      </c>
      <c r="G39" s="8" t="e">
        <f>F39/4!F39%</f>
        <v>#DIV/0!</v>
      </c>
      <c r="H39" s="28">
        <v>0</v>
      </c>
      <c r="I39" s="8" t="e">
        <f>H39/4!H39%</f>
        <v>#DIV/0!</v>
      </c>
      <c r="J39" s="28">
        <v>0</v>
      </c>
      <c r="K39" s="8" t="e">
        <f>J39/4!J39%</f>
        <v>#DIV/0!</v>
      </c>
      <c r="L39" s="42">
        <f t="shared" si="2"/>
        <v>0</v>
      </c>
    </row>
    <row r="40" spans="1:12" ht="15.75">
      <c r="A40" s="12">
        <v>3</v>
      </c>
      <c r="B40" s="23" t="s">
        <v>3</v>
      </c>
      <c r="C40" s="25">
        <v>6</v>
      </c>
      <c r="D40" s="28">
        <v>0</v>
      </c>
      <c r="E40" s="8">
        <f>D40/4!D40%</f>
        <v>0</v>
      </c>
      <c r="F40" s="28">
        <v>0</v>
      </c>
      <c r="G40" s="8" t="e">
        <f>F40/4!F40%</f>
        <v>#DIV/0!</v>
      </c>
      <c r="H40" s="28">
        <v>0</v>
      </c>
      <c r="I40" s="8" t="e">
        <f>H40/4!H40%</f>
        <v>#DIV/0!</v>
      </c>
      <c r="J40" s="28">
        <v>0</v>
      </c>
      <c r="K40" s="8" t="e">
        <f>J40/4!J40%</f>
        <v>#DIV/0!</v>
      </c>
      <c r="L40" s="42">
        <f t="shared" si="2"/>
        <v>0</v>
      </c>
    </row>
    <row r="41" spans="1:12" ht="15.75">
      <c r="A41" s="12">
        <v>4</v>
      </c>
      <c r="B41" s="23" t="s">
        <v>4</v>
      </c>
      <c r="C41" s="25">
        <v>6</v>
      </c>
      <c r="D41" s="28">
        <v>1</v>
      </c>
      <c r="E41" s="8">
        <f>D41/4!D41%</f>
        <v>9.090909090909092</v>
      </c>
      <c r="F41" s="28">
        <v>0</v>
      </c>
      <c r="G41" s="8" t="e">
        <f>F41/4!F41%</f>
        <v>#DIV/0!</v>
      </c>
      <c r="H41" s="28">
        <v>0</v>
      </c>
      <c r="I41" s="8" t="e">
        <f>H41/4!H41%</f>
        <v>#DIV/0!</v>
      </c>
      <c r="J41" s="28">
        <v>0</v>
      </c>
      <c r="K41" s="8" t="e">
        <f>J41/4!J41%</f>
        <v>#DIV/0!</v>
      </c>
      <c r="L41" s="42">
        <f t="shared" si="2"/>
        <v>1</v>
      </c>
    </row>
    <row r="42" spans="1:12" ht="15.75">
      <c r="A42" s="12">
        <v>5</v>
      </c>
      <c r="B42" s="23" t="s">
        <v>38</v>
      </c>
      <c r="C42" s="26">
        <v>6</v>
      </c>
      <c r="D42" s="36">
        <v>0</v>
      </c>
      <c r="E42" s="8">
        <f>D42/4!D42%</f>
        <v>0</v>
      </c>
      <c r="F42" s="36">
        <v>0</v>
      </c>
      <c r="G42" s="8" t="e">
        <f>F42/4!F42%</f>
        <v>#DIV/0!</v>
      </c>
      <c r="H42" s="36">
        <v>0</v>
      </c>
      <c r="I42" s="8" t="e">
        <f>H42/4!H42%</f>
        <v>#DIV/0!</v>
      </c>
      <c r="J42" s="36">
        <v>0</v>
      </c>
      <c r="K42" s="8" t="e">
        <f>J42/4!J42%</f>
        <v>#DIV/0!</v>
      </c>
      <c r="L42" s="42">
        <f t="shared" si="2"/>
        <v>0</v>
      </c>
    </row>
    <row r="43" spans="1:12" ht="15.75">
      <c r="A43" s="129">
        <v>6</v>
      </c>
      <c r="B43" s="10" t="s">
        <v>41</v>
      </c>
      <c r="C43" s="26">
        <v>6</v>
      </c>
      <c r="D43" s="104">
        <v>0</v>
      </c>
      <c r="E43" s="8" t="e">
        <f>D43/4!D43%</f>
        <v>#DIV/0!</v>
      </c>
      <c r="F43" s="104">
        <v>0</v>
      </c>
      <c r="G43" s="8" t="e">
        <f>F43/4!F43%</f>
        <v>#DIV/0!</v>
      </c>
      <c r="H43" s="104">
        <v>0</v>
      </c>
      <c r="I43" s="8" t="e">
        <f>H43/4!H43%</f>
        <v>#DIV/0!</v>
      </c>
      <c r="J43" s="104">
        <v>0</v>
      </c>
      <c r="K43" s="8" t="e">
        <f>J43/4!J43%</f>
        <v>#DIV/0!</v>
      </c>
      <c r="L43" s="42">
        <f t="shared" si="2"/>
        <v>0</v>
      </c>
    </row>
    <row r="44" spans="1:12" ht="15.75">
      <c r="A44" s="129">
        <v>7</v>
      </c>
      <c r="B44" s="24" t="s">
        <v>52</v>
      </c>
      <c r="C44" s="166">
        <v>6</v>
      </c>
      <c r="D44" s="162">
        <v>1</v>
      </c>
      <c r="E44" s="8">
        <f>D44/4!D44%</f>
        <v>100</v>
      </c>
      <c r="F44" s="141">
        <v>0</v>
      </c>
      <c r="G44" s="8">
        <f>F44/4!F44%</f>
        <v>0</v>
      </c>
      <c r="H44" s="161">
        <v>0</v>
      </c>
      <c r="I44" s="8" t="e">
        <f>H44/4!H44%</f>
        <v>#DIV/0!</v>
      </c>
      <c r="J44" s="161">
        <v>0</v>
      </c>
      <c r="K44" s="8" t="e">
        <f>J44/4!J44%</f>
        <v>#DIV/0!</v>
      </c>
      <c r="L44" s="42">
        <f t="shared" si="2"/>
        <v>1</v>
      </c>
    </row>
    <row r="45" spans="1:12" ht="16.5" thickBot="1">
      <c r="A45" s="137" t="s">
        <v>2</v>
      </c>
      <c r="B45" s="138"/>
      <c r="C45" s="133" t="s">
        <v>14</v>
      </c>
      <c r="D45" s="126">
        <f>SUM(D38:D44)</f>
        <v>2</v>
      </c>
      <c r="E45" s="74">
        <f>D45/4!D45%</f>
        <v>10</v>
      </c>
      <c r="F45" s="127">
        <f>SUM(F38:F44)</f>
        <v>0</v>
      </c>
      <c r="G45" s="74">
        <f>F45/4!F45%</f>
        <v>0</v>
      </c>
      <c r="H45" s="128">
        <f>SUM(H38:H44)</f>
        <v>0</v>
      </c>
      <c r="I45" s="74" t="e">
        <f>H45/4!H45%</f>
        <v>#DIV/0!</v>
      </c>
      <c r="J45" s="128">
        <f>SUM(J38:J44)</f>
        <v>0</v>
      </c>
      <c r="K45" s="74" t="e">
        <f>J45/4!J45%</f>
        <v>#DIV/0!</v>
      </c>
      <c r="L45" s="128">
        <f>SUM(L38:L44)</f>
        <v>2</v>
      </c>
    </row>
    <row r="47" spans="4:12" ht="16.5" hidden="1" thickBot="1">
      <c r="D47" s="53"/>
      <c r="E47" s="52"/>
      <c r="F47" s="53"/>
      <c r="G47" s="52"/>
      <c r="H47" s="53"/>
      <c r="I47" s="53"/>
      <c r="J47" s="53"/>
      <c r="L47" s="13">
        <f>D45+F45+H45+J45</f>
        <v>2</v>
      </c>
    </row>
    <row r="49" ht="15">
      <c r="B49" s="1" t="s">
        <v>35</v>
      </c>
    </row>
    <row r="50" ht="13.5" thickBot="1">
      <c r="A50" s="7" t="s">
        <v>47</v>
      </c>
    </row>
    <row r="51" spans="1:12" ht="13.5" customHeight="1">
      <c r="A51" s="198" t="s">
        <v>0</v>
      </c>
      <c r="B51" s="198" t="s">
        <v>1</v>
      </c>
      <c r="C51" s="198" t="s">
        <v>5</v>
      </c>
      <c r="D51" s="186" t="s">
        <v>18</v>
      </c>
      <c r="E51" s="187"/>
      <c r="F51" s="187"/>
      <c r="G51" s="187"/>
      <c r="H51" s="187"/>
      <c r="I51" s="188"/>
      <c r="J51" s="189" t="s">
        <v>19</v>
      </c>
      <c r="K51" s="190"/>
      <c r="L51" s="43"/>
    </row>
    <row r="52" spans="1:12" ht="27.75" customHeight="1" thickBot="1">
      <c r="A52" s="199"/>
      <c r="B52" s="199"/>
      <c r="C52" s="199"/>
      <c r="D52" s="196" t="s">
        <v>10</v>
      </c>
      <c r="E52" s="195"/>
      <c r="F52" s="194" t="s">
        <v>11</v>
      </c>
      <c r="G52" s="195"/>
      <c r="H52" s="184" t="s">
        <v>6</v>
      </c>
      <c r="I52" s="185"/>
      <c r="J52" s="191"/>
      <c r="K52" s="192"/>
      <c r="L52" s="44" t="s">
        <v>15</v>
      </c>
    </row>
    <row r="53" spans="1:12" ht="13.5" thickBot="1">
      <c r="A53" s="6"/>
      <c r="B53" s="5"/>
      <c r="C53" s="4"/>
      <c r="D53" s="46" t="s">
        <v>7</v>
      </c>
      <c r="E53" s="47" t="s">
        <v>8</v>
      </c>
      <c r="F53" s="48" t="s">
        <v>7</v>
      </c>
      <c r="G53" s="47" t="s">
        <v>8</v>
      </c>
      <c r="H53" s="48" t="s">
        <v>7</v>
      </c>
      <c r="I53" s="49" t="s">
        <v>8</v>
      </c>
      <c r="J53" s="50" t="s">
        <v>7</v>
      </c>
      <c r="K53" s="51" t="s">
        <v>8</v>
      </c>
      <c r="L53" s="44" t="s">
        <v>20</v>
      </c>
    </row>
    <row r="54" spans="1:12" ht="15.75">
      <c r="A54" s="12">
        <v>1</v>
      </c>
      <c r="B54" s="23" t="s">
        <v>37</v>
      </c>
      <c r="C54" s="25">
        <v>6</v>
      </c>
      <c r="D54" s="28">
        <v>0</v>
      </c>
      <c r="E54" s="8" t="e">
        <f>D54/4!D54%</f>
        <v>#DIV/0!</v>
      </c>
      <c r="F54" s="28">
        <v>0</v>
      </c>
      <c r="G54" s="8" t="e">
        <f>F54/4!F54%</f>
        <v>#DIV/0!</v>
      </c>
      <c r="H54" s="28">
        <v>0</v>
      </c>
      <c r="I54" s="8" t="e">
        <f>H54/4!H54%</f>
        <v>#DIV/0!</v>
      </c>
      <c r="J54" s="28">
        <v>0</v>
      </c>
      <c r="K54" s="8" t="e">
        <f>J54/4!J54%</f>
        <v>#DIV/0!</v>
      </c>
      <c r="L54" s="42">
        <f aca="true" t="shared" si="3" ref="L54:L60">D54+F54+H54+J54</f>
        <v>0</v>
      </c>
    </row>
    <row r="55" spans="1:12" ht="15.75">
      <c r="A55" s="12">
        <v>2</v>
      </c>
      <c r="B55" s="23" t="s">
        <v>42</v>
      </c>
      <c r="C55" s="25">
        <v>6</v>
      </c>
      <c r="D55" s="28">
        <v>0</v>
      </c>
      <c r="E55" s="8" t="e">
        <f>D55/4!D55%</f>
        <v>#DIV/0!</v>
      </c>
      <c r="F55" s="28">
        <v>0</v>
      </c>
      <c r="G55" s="8" t="e">
        <f>F55/4!F55%</f>
        <v>#DIV/0!</v>
      </c>
      <c r="H55" s="28">
        <v>0</v>
      </c>
      <c r="I55" s="8" t="e">
        <f>H55/4!H55%</f>
        <v>#DIV/0!</v>
      </c>
      <c r="J55" s="28">
        <v>0</v>
      </c>
      <c r="K55" s="8" t="e">
        <f>J55/4!J55%</f>
        <v>#DIV/0!</v>
      </c>
      <c r="L55" s="42">
        <f t="shared" si="3"/>
        <v>0</v>
      </c>
    </row>
    <row r="56" spans="1:12" ht="15.75">
      <c r="A56" s="12">
        <v>3</v>
      </c>
      <c r="B56" s="23" t="s">
        <v>3</v>
      </c>
      <c r="C56" s="25">
        <v>6</v>
      </c>
      <c r="D56" s="28">
        <v>1</v>
      </c>
      <c r="E56" s="8">
        <f>D56/4!D56%</f>
        <v>8.333333333333334</v>
      </c>
      <c r="F56" s="28">
        <v>0</v>
      </c>
      <c r="G56" s="8">
        <f>F56/4!F56%</f>
        <v>0</v>
      </c>
      <c r="H56" s="28">
        <v>0</v>
      </c>
      <c r="I56" s="8">
        <f>H56/4!H56%</f>
        <v>0</v>
      </c>
      <c r="J56" s="28">
        <v>0</v>
      </c>
      <c r="K56" s="8" t="e">
        <f>J56/4!J56%</f>
        <v>#DIV/0!</v>
      </c>
      <c r="L56" s="42">
        <f t="shared" si="3"/>
        <v>1</v>
      </c>
    </row>
    <row r="57" spans="1:12" ht="15.75">
      <c r="A57" s="12">
        <v>4</v>
      </c>
      <c r="B57" s="23" t="s">
        <v>4</v>
      </c>
      <c r="C57" s="25">
        <v>6</v>
      </c>
      <c r="D57" s="28">
        <v>0</v>
      </c>
      <c r="E57" s="8">
        <f>D57/4!D57%</f>
        <v>0</v>
      </c>
      <c r="F57" s="28">
        <v>0</v>
      </c>
      <c r="G57" s="8">
        <f>F57/4!F57%</f>
        <v>0</v>
      </c>
      <c r="H57" s="28">
        <v>0</v>
      </c>
      <c r="I57" s="8" t="e">
        <f>H57/4!H57%</f>
        <v>#DIV/0!</v>
      </c>
      <c r="J57" s="28">
        <v>0</v>
      </c>
      <c r="K57" s="8" t="e">
        <f>J57/4!J57%</f>
        <v>#DIV/0!</v>
      </c>
      <c r="L57" s="42">
        <f t="shared" si="3"/>
        <v>0</v>
      </c>
    </row>
    <row r="58" spans="1:12" ht="15.75">
      <c r="A58" s="12">
        <v>5</v>
      </c>
      <c r="B58" s="23" t="s">
        <v>38</v>
      </c>
      <c r="C58" s="26">
        <v>6</v>
      </c>
      <c r="D58" s="36">
        <v>1</v>
      </c>
      <c r="E58" s="168">
        <f>D58/4!D58%</f>
        <v>14.285714285714285</v>
      </c>
      <c r="F58" s="104">
        <v>1</v>
      </c>
      <c r="G58" s="125">
        <f>F58/4!F58%</f>
        <v>25</v>
      </c>
      <c r="H58" s="36">
        <v>0</v>
      </c>
      <c r="I58" s="8" t="e">
        <f>H58/4!H58%</f>
        <v>#DIV/0!</v>
      </c>
      <c r="J58" s="36">
        <v>0</v>
      </c>
      <c r="K58" s="8" t="e">
        <f>J58/4!J58%</f>
        <v>#DIV/0!</v>
      </c>
      <c r="L58" s="42">
        <f t="shared" si="3"/>
        <v>2</v>
      </c>
    </row>
    <row r="59" spans="1:12" ht="15.75">
      <c r="A59" s="129">
        <v>6</v>
      </c>
      <c r="B59" s="140" t="s">
        <v>41</v>
      </c>
      <c r="C59" s="167">
        <v>6</v>
      </c>
      <c r="D59" s="104">
        <v>1</v>
      </c>
      <c r="E59" s="125">
        <f>D59/4!D59%</f>
        <v>33.333333333333336</v>
      </c>
      <c r="F59" s="117">
        <v>1</v>
      </c>
      <c r="G59" s="168">
        <f>F59/4!F59%</f>
        <v>50</v>
      </c>
      <c r="H59" s="104">
        <v>0</v>
      </c>
      <c r="I59" s="169" t="e">
        <f>H59/4!H59%</f>
        <v>#DIV/0!</v>
      </c>
      <c r="J59" s="104">
        <v>0</v>
      </c>
      <c r="K59" s="125" t="e">
        <f>J59/4!J59%</f>
        <v>#DIV/0!</v>
      </c>
      <c r="L59" s="42">
        <f t="shared" si="3"/>
        <v>2</v>
      </c>
    </row>
    <row r="60" spans="1:12" ht="16.5" thickBot="1">
      <c r="A60" s="129">
        <v>7</v>
      </c>
      <c r="B60" s="24" t="s">
        <v>52</v>
      </c>
      <c r="C60" s="166">
        <v>6</v>
      </c>
      <c r="D60" s="141">
        <v>0</v>
      </c>
      <c r="E60" s="168">
        <f>D60/4!D60%</f>
        <v>0</v>
      </c>
      <c r="F60" s="104">
        <v>0</v>
      </c>
      <c r="G60" s="125" t="e">
        <f>F60/4!F60%</f>
        <v>#DIV/0!</v>
      </c>
      <c r="H60" s="118">
        <v>0</v>
      </c>
      <c r="I60" s="8" t="e">
        <f>H60/4!H60%</f>
        <v>#DIV/0!</v>
      </c>
      <c r="J60" s="118">
        <v>0</v>
      </c>
      <c r="K60" s="8">
        <f>J60/4!J60%</f>
        <v>0</v>
      </c>
      <c r="L60" s="42">
        <f t="shared" si="3"/>
        <v>0</v>
      </c>
    </row>
    <row r="61" spans="1:12" ht="16.5" thickBot="1">
      <c r="A61" s="69" t="s">
        <v>2</v>
      </c>
      <c r="B61" s="70"/>
      <c r="C61" s="18" t="s">
        <v>14</v>
      </c>
      <c r="D61" s="73">
        <f>SUM(D54:D60)</f>
        <v>3</v>
      </c>
      <c r="E61" s="74">
        <f>D61/4!D61%</f>
        <v>10</v>
      </c>
      <c r="F61" s="127">
        <f>SUM(F54:F60)</f>
        <v>2</v>
      </c>
      <c r="G61" s="74">
        <f>F61/4!F61%</f>
        <v>22.22222222222222</v>
      </c>
      <c r="H61" s="76">
        <f>SUM(H54:H60)</f>
        <v>0</v>
      </c>
      <c r="I61" s="74">
        <f>H61/4!H61%</f>
        <v>0</v>
      </c>
      <c r="J61" s="76">
        <f>SUM(J54:J60)</f>
        <v>0</v>
      </c>
      <c r="K61" s="74">
        <f>J61/4!J61%</f>
        <v>0</v>
      </c>
      <c r="L61" s="76">
        <f>SUM(L54:L60)</f>
        <v>5</v>
      </c>
    </row>
    <row r="63" spans="4:12" ht="16.5" hidden="1" thickBot="1">
      <c r="D63" s="53"/>
      <c r="E63" s="52"/>
      <c r="F63" s="53"/>
      <c r="G63" s="52"/>
      <c r="H63" s="53"/>
      <c r="I63" s="53"/>
      <c r="J63" s="53"/>
      <c r="K63" s="52"/>
      <c r="L63" s="13">
        <f>D61+F61+H61+J61</f>
        <v>5</v>
      </c>
    </row>
    <row r="64" ht="15">
      <c r="B64" s="1" t="s">
        <v>35</v>
      </c>
    </row>
    <row r="65" ht="13.5" thickBot="1">
      <c r="A65" s="7" t="s">
        <v>51</v>
      </c>
    </row>
    <row r="66" spans="1:12" ht="25.5" customHeight="1">
      <c r="A66" s="65" t="s">
        <v>0</v>
      </c>
      <c r="B66" s="61" t="s">
        <v>1</v>
      </c>
      <c r="C66" s="61" t="s">
        <v>5</v>
      </c>
      <c r="D66" s="186" t="s">
        <v>18</v>
      </c>
      <c r="E66" s="187"/>
      <c r="F66" s="187"/>
      <c r="G66" s="187"/>
      <c r="H66" s="187"/>
      <c r="I66" s="188"/>
      <c r="J66" s="189" t="s">
        <v>19</v>
      </c>
      <c r="K66" s="190"/>
      <c r="L66" s="43"/>
    </row>
    <row r="67" spans="1:12" ht="21" customHeight="1" thickBot="1">
      <c r="A67" s="67"/>
      <c r="B67" s="68"/>
      <c r="C67" s="68"/>
      <c r="D67" s="196" t="s">
        <v>10</v>
      </c>
      <c r="E67" s="195"/>
      <c r="F67" s="194" t="s">
        <v>11</v>
      </c>
      <c r="G67" s="195"/>
      <c r="H67" s="184" t="s">
        <v>6</v>
      </c>
      <c r="I67" s="185"/>
      <c r="J67" s="191"/>
      <c r="K67" s="192"/>
      <c r="L67" s="44" t="s">
        <v>15</v>
      </c>
    </row>
    <row r="68" spans="1:12" ht="13.5" thickBot="1">
      <c r="A68" s="34"/>
      <c r="B68" s="11"/>
      <c r="C68" s="11"/>
      <c r="D68" s="46" t="s">
        <v>7</v>
      </c>
      <c r="E68" s="47" t="s">
        <v>8</v>
      </c>
      <c r="F68" s="48" t="s">
        <v>7</v>
      </c>
      <c r="G68" s="47" t="s">
        <v>8</v>
      </c>
      <c r="H68" s="48" t="s">
        <v>7</v>
      </c>
      <c r="I68" s="49" t="s">
        <v>8</v>
      </c>
      <c r="J68" s="50" t="s">
        <v>7</v>
      </c>
      <c r="K68" s="51" t="s">
        <v>8</v>
      </c>
      <c r="L68" s="44" t="s">
        <v>20</v>
      </c>
    </row>
    <row r="69" spans="1:12" ht="15.75">
      <c r="A69" s="114">
        <v>1</v>
      </c>
      <c r="B69" s="24" t="s">
        <v>37</v>
      </c>
      <c r="C69" s="25">
        <v>6</v>
      </c>
      <c r="D69" s="28">
        <f aca="true" t="shared" si="4" ref="D69:D74">D8+D23+D38+D54</f>
        <v>2</v>
      </c>
      <c r="E69" s="8">
        <f>D69/4!D69%</f>
        <v>100</v>
      </c>
      <c r="F69" s="28">
        <f aca="true" t="shared" si="5" ref="F69:F74">F8+F23+F38+F54</f>
        <v>0</v>
      </c>
      <c r="G69" s="8" t="e">
        <f>F69/4!F69%</f>
        <v>#DIV/0!</v>
      </c>
      <c r="H69" s="28">
        <f aca="true" t="shared" si="6" ref="H69:H74">H8+H23+H38+H54</f>
        <v>0</v>
      </c>
      <c r="I69" s="8" t="e">
        <f>H69/4!H69%</f>
        <v>#DIV/0!</v>
      </c>
      <c r="J69" s="28">
        <f aca="true" t="shared" si="7" ref="J69:J74">J8+J23+J38+J54</f>
        <v>0</v>
      </c>
      <c r="K69" s="8" t="e">
        <f>J69/4!J69%</f>
        <v>#DIV/0!</v>
      </c>
      <c r="L69" s="42">
        <f aca="true" t="shared" si="8" ref="L69:L75">D69+F69+H69+J69</f>
        <v>2</v>
      </c>
    </row>
    <row r="70" spans="1:12" ht="15.75">
      <c r="A70" s="114">
        <v>2</v>
      </c>
      <c r="B70" s="24" t="s">
        <v>42</v>
      </c>
      <c r="C70" s="25">
        <v>6</v>
      </c>
      <c r="D70" s="28">
        <f t="shared" si="4"/>
        <v>0</v>
      </c>
      <c r="E70" s="8" t="e">
        <f>D70/4!D70%</f>
        <v>#DIV/0!</v>
      </c>
      <c r="F70" s="28">
        <f t="shared" si="5"/>
        <v>0</v>
      </c>
      <c r="G70" s="8" t="e">
        <f>F70/4!F70%</f>
        <v>#DIV/0!</v>
      </c>
      <c r="H70" s="28">
        <f t="shared" si="6"/>
        <v>0</v>
      </c>
      <c r="I70" s="8" t="e">
        <f>H70/4!H70%</f>
        <v>#DIV/0!</v>
      </c>
      <c r="J70" s="28">
        <f t="shared" si="7"/>
        <v>0</v>
      </c>
      <c r="K70" s="8" t="e">
        <f>J70/4!J70%</f>
        <v>#DIV/0!</v>
      </c>
      <c r="L70" s="42">
        <f t="shared" si="8"/>
        <v>0</v>
      </c>
    </row>
    <row r="71" spans="1:12" ht="15.75">
      <c r="A71" s="12">
        <v>3</v>
      </c>
      <c r="B71" s="24" t="s">
        <v>3</v>
      </c>
      <c r="C71" s="25">
        <v>6</v>
      </c>
      <c r="D71" s="28">
        <f t="shared" si="4"/>
        <v>2</v>
      </c>
      <c r="E71" s="8">
        <f>D71/4!D71%</f>
        <v>9.523809523809524</v>
      </c>
      <c r="F71" s="28">
        <f t="shared" si="5"/>
        <v>0</v>
      </c>
      <c r="G71" s="8">
        <f>F71/4!F71%</f>
        <v>0</v>
      </c>
      <c r="H71" s="28">
        <f t="shared" si="6"/>
        <v>1</v>
      </c>
      <c r="I71" s="8">
        <f>H71/4!H71%</f>
        <v>33.333333333333336</v>
      </c>
      <c r="J71" s="28">
        <f t="shared" si="7"/>
        <v>0</v>
      </c>
      <c r="K71" s="8" t="e">
        <f>J71/4!J71%</f>
        <v>#DIV/0!</v>
      </c>
      <c r="L71" s="42">
        <f t="shared" si="8"/>
        <v>3</v>
      </c>
    </row>
    <row r="72" spans="1:12" ht="15.75">
      <c r="A72" s="12">
        <v>4</v>
      </c>
      <c r="B72" s="24" t="s">
        <v>4</v>
      </c>
      <c r="C72" s="25">
        <v>6</v>
      </c>
      <c r="D72" s="28">
        <f t="shared" si="4"/>
        <v>3</v>
      </c>
      <c r="E72" s="8">
        <f>D72/4!D72%</f>
        <v>14.285714285714286</v>
      </c>
      <c r="F72" s="28">
        <f t="shared" si="5"/>
        <v>0</v>
      </c>
      <c r="G72" s="8">
        <f>F72/4!F72%</f>
        <v>0</v>
      </c>
      <c r="H72" s="28">
        <f t="shared" si="6"/>
        <v>0</v>
      </c>
      <c r="I72" s="8" t="e">
        <f>H72/4!H72%</f>
        <v>#DIV/0!</v>
      </c>
      <c r="J72" s="28">
        <f t="shared" si="7"/>
        <v>0</v>
      </c>
      <c r="K72" s="8" t="e">
        <f>J72/4!J72%</f>
        <v>#DIV/0!</v>
      </c>
      <c r="L72" s="42">
        <f t="shared" si="8"/>
        <v>3</v>
      </c>
    </row>
    <row r="73" spans="1:12" ht="15.75" customHeight="1">
      <c r="A73" s="12">
        <v>5</v>
      </c>
      <c r="B73" s="23" t="s">
        <v>38</v>
      </c>
      <c r="C73" s="26">
        <v>6</v>
      </c>
      <c r="D73" s="28">
        <f t="shared" si="4"/>
        <v>5</v>
      </c>
      <c r="E73" s="8">
        <f>D73/4!D73%</f>
        <v>26.31578947368421</v>
      </c>
      <c r="F73" s="28">
        <f t="shared" si="5"/>
        <v>2</v>
      </c>
      <c r="G73" s="8">
        <f>F73/4!F73%</f>
        <v>33.333333333333336</v>
      </c>
      <c r="H73" s="28">
        <f t="shared" si="6"/>
        <v>0</v>
      </c>
      <c r="I73" s="8">
        <f>H73/4!H73%</f>
        <v>0</v>
      </c>
      <c r="J73" s="28">
        <f t="shared" si="7"/>
        <v>1</v>
      </c>
      <c r="K73" s="8">
        <f>J73/4!J73%</f>
        <v>50</v>
      </c>
      <c r="L73" s="42">
        <f t="shared" si="8"/>
        <v>8</v>
      </c>
    </row>
    <row r="74" spans="1:12" ht="15.75" customHeight="1">
      <c r="A74" s="129">
        <v>6</v>
      </c>
      <c r="B74" s="140" t="s">
        <v>41</v>
      </c>
      <c r="C74" s="26">
        <v>6</v>
      </c>
      <c r="D74" s="28">
        <f t="shared" si="4"/>
        <v>1</v>
      </c>
      <c r="E74" s="8">
        <f>D74/4!D74%</f>
        <v>20</v>
      </c>
      <c r="F74" s="28">
        <f t="shared" si="5"/>
        <v>1</v>
      </c>
      <c r="G74" s="8">
        <f>F74/4!F74%</f>
        <v>50</v>
      </c>
      <c r="H74" s="28">
        <f t="shared" si="6"/>
        <v>0</v>
      </c>
      <c r="I74" s="8" t="e">
        <f>H74/4!H74%</f>
        <v>#DIV/0!</v>
      </c>
      <c r="J74" s="28">
        <f t="shared" si="7"/>
        <v>0</v>
      </c>
      <c r="K74" s="8" t="e">
        <f>J74/4!J74%</f>
        <v>#DIV/0!</v>
      </c>
      <c r="L74" s="42">
        <f t="shared" si="8"/>
        <v>2</v>
      </c>
    </row>
    <row r="75" spans="1:12" ht="15.75" customHeight="1" thickBot="1">
      <c r="A75" s="129">
        <v>7</v>
      </c>
      <c r="B75" s="24" t="s">
        <v>52</v>
      </c>
      <c r="C75" s="166">
        <v>6</v>
      </c>
      <c r="D75" s="141">
        <f>SUM(D44+D60)</f>
        <v>1</v>
      </c>
      <c r="E75" s="8">
        <f>D75/4!D75%</f>
        <v>33.333333333333336</v>
      </c>
      <c r="F75" s="141">
        <f>SUM(F44+F60)</f>
        <v>0</v>
      </c>
      <c r="G75" s="8">
        <f>F75/4!F75%</f>
        <v>0</v>
      </c>
      <c r="H75" s="141">
        <f>SUM(H44+H60)</f>
        <v>0</v>
      </c>
      <c r="I75" s="8" t="e">
        <f>H75/4!H75%</f>
        <v>#DIV/0!</v>
      </c>
      <c r="J75" s="141">
        <f>SUM(J44+J60)</f>
        <v>0</v>
      </c>
      <c r="K75" s="8">
        <f>J75/4!J75%</f>
        <v>0</v>
      </c>
      <c r="L75" s="42">
        <f t="shared" si="8"/>
        <v>1</v>
      </c>
    </row>
    <row r="76" spans="1:12" ht="16.5" thickBot="1">
      <c r="A76" s="215" t="s">
        <v>2</v>
      </c>
      <c r="B76" s="216"/>
      <c r="C76" s="31">
        <v>6</v>
      </c>
      <c r="D76" s="73">
        <f>SUM(D69:D75)</f>
        <v>14</v>
      </c>
      <c r="E76" s="74">
        <f>D76/4!D76%</f>
        <v>19.71830985915493</v>
      </c>
      <c r="F76" s="75">
        <f>SUM(F69:F75)</f>
        <v>3</v>
      </c>
      <c r="G76" s="74">
        <f>F76/4!F76%</f>
        <v>21.428571428571427</v>
      </c>
      <c r="H76" s="76">
        <f>SUM(H69:H75)</f>
        <v>1</v>
      </c>
      <c r="I76" s="74">
        <f>H76/4!H76%</f>
        <v>12.5</v>
      </c>
      <c r="J76" s="76">
        <f>SUM(J69:J75)</f>
        <v>1</v>
      </c>
      <c r="K76" s="74">
        <f>J76/4!J76%</f>
        <v>33.333333333333336</v>
      </c>
      <c r="L76" s="76">
        <f>SUM(L69:L75)</f>
        <v>19</v>
      </c>
    </row>
    <row r="78" spans="4:12" ht="16.5" hidden="1" thickBot="1">
      <c r="D78" s="53"/>
      <c r="E78" s="52"/>
      <c r="F78" s="53"/>
      <c r="G78" s="52"/>
      <c r="H78" s="53"/>
      <c r="I78" s="53"/>
      <c r="J78" s="53"/>
      <c r="L78" s="13">
        <f>L16+L31+L47+L63</f>
        <v>19</v>
      </c>
    </row>
  </sheetData>
  <sheetProtection/>
  <protectedRanges>
    <protectedRange sqref="D54:D60 F8:F13 D8:D13 F23:F28 D23:D28 F38:F44 D38:D44 F54:F60 D69:D74 F69:F74 H69:H74 J69:J74" name="Діапазон2_1"/>
    <protectedRange sqref="D54:D60 D8:D13 F8:F13 H8:H13 J8:J13 D23:D28 F23:F28 H23:H28 J23:J28 D38:D44 F38:F44 H38:H44 J38:J44 F54:F60 H54:H60 J54:J60 D69:D74 F69:F74 H69:H74 J69:J74" name="Діапазон1_1_1"/>
    <protectedRange sqref="D75" name="Діапазон2"/>
    <protectedRange sqref="D75" name="Діапазон1"/>
    <protectedRange sqref="F75" name="Діапазон2_2"/>
    <protectedRange sqref="F75" name="Діапазон1_1"/>
    <protectedRange sqref="H75" name="Діапазон2_3"/>
    <protectedRange sqref="H75" name="Діапазон1_2"/>
    <protectedRange sqref="J75" name="Діапазон2_5"/>
    <protectedRange sqref="J75" name="Діапазон1_4"/>
  </protectedRanges>
  <mergeCells count="33">
    <mergeCell ref="J51:K52"/>
    <mergeCell ref="D66:I66"/>
    <mergeCell ref="J66:K67"/>
    <mergeCell ref="D67:E67"/>
    <mergeCell ref="F67:G67"/>
    <mergeCell ref="H67:I67"/>
    <mergeCell ref="A20:A21"/>
    <mergeCell ref="B20:B21"/>
    <mergeCell ref="A1:K1"/>
    <mergeCell ref="D5:I5"/>
    <mergeCell ref="C20:C21"/>
    <mergeCell ref="D20:I20"/>
    <mergeCell ref="D21:E21"/>
    <mergeCell ref="H6:I6"/>
    <mergeCell ref="J20:K21"/>
    <mergeCell ref="A76:B76"/>
    <mergeCell ref="F52:G52"/>
    <mergeCell ref="F21:G21"/>
    <mergeCell ref="D51:I51"/>
    <mergeCell ref="B51:B52"/>
    <mergeCell ref="H52:I52"/>
    <mergeCell ref="H21:I21"/>
    <mergeCell ref="A51:A52"/>
    <mergeCell ref="C51:C52"/>
    <mergeCell ref="D52:E52"/>
    <mergeCell ref="D35:I35"/>
    <mergeCell ref="J5:K6"/>
    <mergeCell ref="D6:E6"/>
    <mergeCell ref="F6:G6"/>
    <mergeCell ref="J35:K36"/>
    <mergeCell ref="D36:E36"/>
    <mergeCell ref="F36:G36"/>
    <mergeCell ref="H36:I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31.7109375" style="88" customWidth="1"/>
    <col min="2" max="2" width="5.57421875" style="88" customWidth="1"/>
    <col min="3" max="10" width="9.140625" style="88" customWidth="1"/>
    <col min="11" max="16384" width="9.140625" style="78" customWidth="1"/>
  </cols>
  <sheetData>
    <row r="1" spans="1:10" ht="40.5" customHeight="1" thickBot="1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2.25" customHeight="1">
      <c r="A2" s="77"/>
      <c r="B2" s="226" t="s">
        <v>5</v>
      </c>
      <c r="C2" s="229" t="s">
        <v>18</v>
      </c>
      <c r="D2" s="230"/>
      <c r="E2" s="230"/>
      <c r="F2" s="230"/>
      <c r="G2" s="230"/>
      <c r="H2" s="231"/>
      <c r="I2" s="229" t="s">
        <v>23</v>
      </c>
      <c r="J2" s="231"/>
    </row>
    <row r="3" spans="1:10" ht="32.25" customHeight="1" thickBot="1">
      <c r="A3" s="79" t="s">
        <v>9</v>
      </c>
      <c r="B3" s="227"/>
      <c r="C3" s="217"/>
      <c r="D3" s="232"/>
      <c r="E3" s="232"/>
      <c r="F3" s="232"/>
      <c r="G3" s="232"/>
      <c r="H3" s="218"/>
      <c r="I3" s="233" t="s">
        <v>24</v>
      </c>
      <c r="J3" s="234"/>
    </row>
    <row r="4" spans="1:10" ht="32.25" customHeight="1" thickBot="1">
      <c r="A4" s="81"/>
      <c r="B4" s="227"/>
      <c r="C4" s="235" t="s">
        <v>10</v>
      </c>
      <c r="D4" s="236"/>
      <c r="E4" s="235" t="s">
        <v>11</v>
      </c>
      <c r="F4" s="236"/>
      <c r="G4" s="235" t="s">
        <v>27</v>
      </c>
      <c r="H4" s="236"/>
      <c r="I4" s="217" t="s">
        <v>25</v>
      </c>
      <c r="J4" s="218"/>
    </row>
    <row r="5" spans="1:10" ht="32.25" customHeight="1" thickBot="1">
      <c r="A5" s="82"/>
      <c r="B5" s="22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24" t="s">
        <v>17</v>
      </c>
      <c r="B7" s="219">
        <v>1</v>
      </c>
      <c r="C7" s="219">
        <f>1!D14</f>
        <v>161</v>
      </c>
      <c r="D7" s="221">
        <f>1!E14</f>
        <v>10.434219053791315</v>
      </c>
      <c r="E7" s="219">
        <f>1!F14</f>
        <v>68</v>
      </c>
      <c r="F7" s="221">
        <f>1!G14</f>
        <v>20.923076923076923</v>
      </c>
      <c r="G7" s="219">
        <f>1!H14</f>
        <v>45</v>
      </c>
      <c r="H7" s="221">
        <f>1!I14</f>
        <v>20.454545454545453</v>
      </c>
      <c r="I7" s="219">
        <f>1!J14</f>
        <v>6</v>
      </c>
      <c r="J7" s="221">
        <f>1!K14</f>
        <v>3.5502958579881656</v>
      </c>
    </row>
    <row r="8" spans="1:10" ht="18.75" customHeight="1" thickBot="1">
      <c r="A8" s="225"/>
      <c r="B8" s="220"/>
      <c r="C8" s="220"/>
      <c r="D8" s="222"/>
      <c r="E8" s="220"/>
      <c r="F8" s="222"/>
      <c r="G8" s="220"/>
      <c r="H8" s="222"/>
      <c r="I8" s="220"/>
      <c r="J8" s="222"/>
    </row>
    <row r="9" spans="1:10" ht="47.25" customHeight="1" thickBot="1">
      <c r="A9" s="86" t="s">
        <v>28</v>
      </c>
      <c r="B9" s="87">
        <v>2</v>
      </c>
      <c r="C9" s="87">
        <f>2!D14</f>
        <v>56</v>
      </c>
      <c r="D9" s="95">
        <f>2!E14</f>
        <v>34.78260869565217</v>
      </c>
      <c r="E9" s="87">
        <f>2!F14</f>
        <v>14</v>
      </c>
      <c r="F9" s="95">
        <f>2!G14</f>
        <v>20.588235294117645</v>
      </c>
      <c r="G9" s="87">
        <f>2!H14</f>
        <v>12</v>
      </c>
      <c r="H9" s="95">
        <f>2!I14</f>
        <v>26.666666666666664</v>
      </c>
      <c r="I9" s="87">
        <f>2!J14</f>
        <v>2</v>
      </c>
      <c r="J9" s="95">
        <f>2!K14</f>
        <v>33.333333333333336</v>
      </c>
    </row>
    <row r="10" spans="1:10" ht="45" customHeight="1" thickBot="1">
      <c r="A10" s="86" t="s">
        <v>29</v>
      </c>
      <c r="B10" s="87">
        <v>3</v>
      </c>
      <c r="C10" s="87">
        <f>3!D14</f>
        <v>75</v>
      </c>
      <c r="D10" s="95">
        <f>3!E14</f>
        <v>46.58385093167701</v>
      </c>
      <c r="E10" s="87">
        <f>3!F14</f>
        <v>45</v>
      </c>
      <c r="F10" s="95">
        <f>3!G14</f>
        <v>66.17647058823529</v>
      </c>
      <c r="G10" s="87">
        <f>3!H14</f>
        <v>18</v>
      </c>
      <c r="H10" s="95">
        <f>3!I14</f>
        <v>40</v>
      </c>
      <c r="I10" s="87">
        <f>3!J14</f>
        <v>2</v>
      </c>
      <c r="J10" s="95">
        <f>3!K14</f>
        <v>33.333333333333336</v>
      </c>
    </row>
    <row r="11" spans="1:10" ht="32.25" customHeight="1" thickBot="1">
      <c r="A11" s="85" t="s">
        <v>26</v>
      </c>
      <c r="B11" s="87">
        <v>4</v>
      </c>
      <c r="C11" s="87">
        <f>4!D14</f>
        <v>11</v>
      </c>
      <c r="D11" s="95">
        <f>4!E14</f>
        <v>6.832298136645963</v>
      </c>
      <c r="E11" s="87">
        <f>4!F14</f>
        <v>4</v>
      </c>
      <c r="F11" s="95">
        <f>4!G14</f>
        <v>5.88235294117647</v>
      </c>
      <c r="G11" s="87">
        <f>4!H14</f>
        <v>6</v>
      </c>
      <c r="H11" s="95">
        <f>4!I14</f>
        <v>13.333333333333332</v>
      </c>
      <c r="I11" s="87">
        <f>4!J14</f>
        <v>2</v>
      </c>
      <c r="J11" s="95">
        <f>4!K14</f>
        <v>33.333333333333336</v>
      </c>
    </row>
    <row r="12" spans="1:10" ht="32.25" customHeight="1" thickBot="1">
      <c r="A12" s="86" t="s">
        <v>30</v>
      </c>
      <c r="B12" s="87">
        <v>5</v>
      </c>
      <c r="C12" s="87">
        <f>5!D14</f>
        <v>6</v>
      </c>
      <c r="D12" s="95">
        <f>5!E14</f>
        <v>54.54545454545455</v>
      </c>
      <c r="E12" s="87">
        <f>5!F14</f>
        <v>3</v>
      </c>
      <c r="F12" s="95">
        <f>5!G14</f>
        <v>75</v>
      </c>
      <c r="G12" s="87">
        <f>5!H14</f>
        <v>5</v>
      </c>
      <c r="H12" s="95">
        <f>5!I14</f>
        <v>83.33333333333334</v>
      </c>
      <c r="I12" s="87">
        <f>5!J14</f>
        <v>1</v>
      </c>
      <c r="J12" s="95">
        <f>5!K14</f>
        <v>50</v>
      </c>
    </row>
    <row r="13" spans="1:10" ht="32.25" customHeight="1" thickBot="1">
      <c r="A13" s="86" t="s">
        <v>31</v>
      </c>
      <c r="B13" s="87">
        <v>6</v>
      </c>
      <c r="C13" s="87">
        <f>6!D14</f>
        <v>5</v>
      </c>
      <c r="D13" s="95">
        <f>6!E14</f>
        <v>45.45454545454545</v>
      </c>
      <c r="E13" s="87">
        <f>6!F14</f>
        <v>1</v>
      </c>
      <c r="F13" s="95">
        <f>6!G14</f>
        <v>25</v>
      </c>
      <c r="G13" s="87">
        <f>6!H14</f>
        <v>1</v>
      </c>
      <c r="H13" s="95">
        <f>6!I14</f>
        <v>16.666666666666668</v>
      </c>
      <c r="I13" s="87">
        <f>6!J14</f>
        <v>1</v>
      </c>
      <c r="J13" s="95">
        <f>6!K14</f>
        <v>50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7:B8"/>
    <mergeCell ref="A7:A8"/>
    <mergeCell ref="B2:B5"/>
    <mergeCell ref="C2:H3"/>
    <mergeCell ref="I2:J2"/>
    <mergeCell ref="I3:J3"/>
    <mergeCell ref="C4:D4"/>
    <mergeCell ref="E4:F4"/>
    <mergeCell ref="G4:H4"/>
    <mergeCell ref="I4:J4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31.7109375" style="88" customWidth="1"/>
    <col min="2" max="2" width="5.57421875" style="88" customWidth="1"/>
    <col min="3" max="10" width="9.140625" style="88" customWidth="1"/>
    <col min="11" max="16384" width="9.140625" style="78" customWidth="1"/>
  </cols>
  <sheetData>
    <row r="1" spans="1:10" ht="32.25" customHeight="1" thickBot="1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2.25" customHeight="1">
      <c r="A2" s="77"/>
      <c r="B2" s="226" t="s">
        <v>5</v>
      </c>
      <c r="C2" s="229" t="s">
        <v>18</v>
      </c>
      <c r="D2" s="230"/>
      <c r="E2" s="230"/>
      <c r="F2" s="230"/>
      <c r="G2" s="230"/>
      <c r="H2" s="231"/>
      <c r="I2" s="229" t="s">
        <v>23</v>
      </c>
      <c r="J2" s="231"/>
    </row>
    <row r="3" spans="1:10" ht="32.25" customHeight="1" thickBot="1">
      <c r="A3" s="79" t="s">
        <v>9</v>
      </c>
      <c r="B3" s="227"/>
      <c r="C3" s="217"/>
      <c r="D3" s="232"/>
      <c r="E3" s="232"/>
      <c r="F3" s="232"/>
      <c r="G3" s="232"/>
      <c r="H3" s="218"/>
      <c r="I3" s="233" t="s">
        <v>24</v>
      </c>
      <c r="J3" s="234"/>
    </row>
    <row r="4" spans="1:10" ht="32.25" customHeight="1" thickBot="1">
      <c r="A4" s="81"/>
      <c r="B4" s="227"/>
      <c r="C4" s="235" t="s">
        <v>10</v>
      </c>
      <c r="D4" s="236"/>
      <c r="E4" s="235" t="s">
        <v>11</v>
      </c>
      <c r="F4" s="236"/>
      <c r="G4" s="235" t="s">
        <v>27</v>
      </c>
      <c r="H4" s="236"/>
      <c r="I4" s="217" t="s">
        <v>25</v>
      </c>
      <c r="J4" s="218"/>
    </row>
    <row r="5" spans="1:10" ht="32.25" customHeight="1" thickBot="1">
      <c r="A5" s="82"/>
      <c r="B5" s="22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24" t="s">
        <v>17</v>
      </c>
      <c r="B7" s="219">
        <v>1</v>
      </c>
      <c r="C7" s="219">
        <f>1!D29</f>
        <v>72</v>
      </c>
      <c r="D7" s="221">
        <f>1!E29</f>
        <v>8.933002481389577</v>
      </c>
      <c r="E7" s="219">
        <f>1!F29</f>
        <v>38</v>
      </c>
      <c r="F7" s="221">
        <f>1!G29</f>
        <v>21.965317919075144</v>
      </c>
      <c r="G7" s="219">
        <f>1!H29</f>
        <v>13</v>
      </c>
      <c r="H7" s="221">
        <f>1!I29</f>
        <v>10.56910569105691</v>
      </c>
      <c r="I7" s="219">
        <f>1!J29</f>
        <v>4</v>
      </c>
      <c r="J7" s="221">
        <f>1!K29</f>
        <v>3.6363636363636362</v>
      </c>
    </row>
    <row r="8" spans="1:10" ht="18.75" customHeight="1" thickBot="1">
      <c r="A8" s="225"/>
      <c r="B8" s="220"/>
      <c r="C8" s="220"/>
      <c r="D8" s="222"/>
      <c r="E8" s="220"/>
      <c r="F8" s="222"/>
      <c r="G8" s="220"/>
      <c r="H8" s="222"/>
      <c r="I8" s="220"/>
      <c r="J8" s="222"/>
    </row>
    <row r="9" spans="1:10" ht="47.25" customHeight="1" thickBot="1">
      <c r="A9" s="86" t="s">
        <v>28</v>
      </c>
      <c r="B9" s="87">
        <v>2</v>
      </c>
      <c r="C9" s="87">
        <f>2!D29</f>
        <v>9</v>
      </c>
      <c r="D9" s="95">
        <f>2!E29</f>
        <v>12.5</v>
      </c>
      <c r="E9" s="87">
        <f>2!F29</f>
        <v>2</v>
      </c>
      <c r="F9" s="95">
        <f>2!G29</f>
        <v>5.2631578947368425</v>
      </c>
      <c r="G9" s="87">
        <f>2!H29</f>
        <v>5</v>
      </c>
      <c r="H9" s="95">
        <f>2!I29</f>
        <v>38.46153846153846</v>
      </c>
      <c r="I9" s="87">
        <f>2!J29</f>
        <v>0</v>
      </c>
      <c r="J9" s="95">
        <f>2!K29</f>
        <v>0</v>
      </c>
    </row>
    <row r="10" spans="1:10" ht="45" customHeight="1" thickBot="1">
      <c r="A10" s="86" t="s">
        <v>29</v>
      </c>
      <c r="B10" s="87">
        <v>3</v>
      </c>
      <c r="C10" s="87">
        <f>3!D29</f>
        <v>35</v>
      </c>
      <c r="D10" s="95">
        <f>3!E29</f>
        <v>48.611111111111114</v>
      </c>
      <c r="E10" s="87">
        <f>3!F29</f>
        <v>21</v>
      </c>
      <c r="F10" s="95">
        <f>3!G29</f>
        <v>55.26315789473684</v>
      </c>
      <c r="G10" s="87">
        <f>3!H29</f>
        <v>6</v>
      </c>
      <c r="H10" s="95">
        <f>3!I29</f>
        <v>46.15384615384615</v>
      </c>
      <c r="I10" s="87">
        <f>3!J29</f>
        <v>2</v>
      </c>
      <c r="J10" s="95">
        <f>3!K29</f>
        <v>50</v>
      </c>
    </row>
    <row r="11" spans="1:10" ht="32.25" customHeight="1" thickBot="1">
      <c r="A11" s="85" t="s">
        <v>26</v>
      </c>
      <c r="B11" s="87">
        <v>4</v>
      </c>
      <c r="C11" s="87">
        <f>4!D29</f>
        <v>10</v>
      </c>
      <c r="D11" s="95">
        <f>4!E29</f>
        <v>13.88888888888889</v>
      </c>
      <c r="E11" s="87">
        <f>4!F29</f>
        <v>0</v>
      </c>
      <c r="F11" s="95">
        <f>4!G29</f>
        <v>0</v>
      </c>
      <c r="G11" s="87">
        <f>4!H29</f>
        <v>0</v>
      </c>
      <c r="H11" s="95">
        <f>4!I29</f>
        <v>0</v>
      </c>
      <c r="I11" s="87">
        <f>4!J29</f>
        <v>0</v>
      </c>
      <c r="J11" s="95">
        <f>4!K29</f>
        <v>0</v>
      </c>
    </row>
    <row r="12" spans="1:10" ht="32.25" customHeight="1" thickBot="1">
      <c r="A12" s="86" t="s">
        <v>36</v>
      </c>
      <c r="B12" s="87">
        <v>5</v>
      </c>
      <c r="C12" s="87">
        <f>5!D29</f>
        <v>6</v>
      </c>
      <c r="D12" s="95">
        <f>5!E29</f>
        <v>60</v>
      </c>
      <c r="E12" s="87">
        <f>5!F29</f>
        <v>0</v>
      </c>
      <c r="F12" s="95" t="e">
        <f>5!G29</f>
        <v>#DIV/0!</v>
      </c>
      <c r="G12" s="87">
        <f>5!H29</f>
        <v>0</v>
      </c>
      <c r="H12" s="95" t="e">
        <f>5!I29</f>
        <v>#DIV/0!</v>
      </c>
      <c r="I12" s="87">
        <f>5!J29</f>
        <v>0</v>
      </c>
      <c r="J12" s="95" t="e">
        <f>5!K29</f>
        <v>#DIV/0!</v>
      </c>
    </row>
    <row r="13" spans="1:10" ht="32.25" customHeight="1" thickBot="1">
      <c r="A13" s="86" t="s">
        <v>31</v>
      </c>
      <c r="B13" s="87">
        <v>6</v>
      </c>
      <c r="C13" s="87">
        <f>6!D29</f>
        <v>4</v>
      </c>
      <c r="D13" s="95">
        <f>6!E29</f>
        <v>40</v>
      </c>
      <c r="E13" s="87">
        <f>6!F29</f>
        <v>0</v>
      </c>
      <c r="F13" s="95" t="e">
        <f>6!G29</f>
        <v>#DIV/0!</v>
      </c>
      <c r="G13" s="87">
        <f>6!H29</f>
        <v>0</v>
      </c>
      <c r="H13" s="95" t="e">
        <f>6!I29</f>
        <v>#DIV/0!</v>
      </c>
      <c r="I13" s="87">
        <f>6!J29</f>
        <v>0</v>
      </c>
      <c r="J13" s="95" t="e">
        <f>6!K29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PHC01</cp:lastModifiedBy>
  <cp:lastPrinted>2014-05-06T12:40:02Z</cp:lastPrinted>
  <dcterms:created xsi:type="dcterms:W3CDTF">2010-01-15T09:38:00Z</dcterms:created>
  <dcterms:modified xsi:type="dcterms:W3CDTF">2021-05-14T07:24:34Z</dcterms:modified>
  <cp:category/>
  <cp:version/>
  <cp:contentType/>
  <cp:contentStatus/>
</cp:coreProperties>
</file>