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80" activeTab="0"/>
  </bookViews>
  <sheets>
    <sheet name="Зміст" sheetId="1" r:id="rId1"/>
    <sheet name="Табл. 1" sheetId="2" r:id="rId2"/>
    <sheet name="Табл. 2" sheetId="3" r:id="rId3"/>
    <sheet name="Табл. 3" sheetId="4" r:id="rId4"/>
    <sheet name="Табл. 4" sheetId="5" r:id="rId5"/>
    <sheet name="Табл. 5" sheetId="6" r:id="rId6"/>
    <sheet name="Табл. 6" sheetId="7" r:id="rId7"/>
    <sheet name="Табл. 7" sheetId="8" r:id="rId8"/>
    <sheet name="Табл. 8" sheetId="9" r:id="rId9"/>
    <sheet name="Табл. 9" sheetId="10" r:id="rId10"/>
    <sheet name="Табл. 10" sheetId="11" r:id="rId11"/>
    <sheet name="Табл. 11" sheetId="12" r:id="rId12"/>
    <sheet name="Табл. 12" sheetId="13" r:id="rId13"/>
  </sheets>
  <definedNames/>
  <calcPr fullCalcOnLoad="1"/>
</workbook>
</file>

<file path=xl/sharedStrings.xml><?xml version="1.0" encoding="utf-8"?>
<sst xmlns="http://schemas.openxmlformats.org/spreadsheetml/2006/main" count="823" uniqueCount="95">
  <si>
    <t>№ п/п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</si>
  <si>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</si>
  <si>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</si>
  <si>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</si>
  <si>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</si>
  <si>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</si>
  <si>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</si>
  <si>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</si>
  <si>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</si>
  <si>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</si>
  <si>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</si>
  <si>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</si>
  <si>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</si>
  <si>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</si>
  <si>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</si>
  <si>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</si>
  <si>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</si>
  <si>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</si>
  <si>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</si>
  <si>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</si>
  <si>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</si>
  <si>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</si>
  <si>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</si>
  <si>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</si>
  <si>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</si>
  <si>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</si>
  <si>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</si>
  <si>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</si>
  <si>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</si>
  <si>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</si>
  <si>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</si>
  <si>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</si>
  <si>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Перерване лікування</t>
  </si>
  <si>
    <t>Вибув                       або переведений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</si>
  <si>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</si>
  <si>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</si>
  <si>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</si>
  <si>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</si>
  <si>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</si>
  <si>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</si>
  <si>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Таблиця 12</t>
  </si>
  <si>
    <t>Таблиця 11</t>
  </si>
  <si>
    <t>Таблиця 10</t>
  </si>
  <si>
    <t>Таблиця 9</t>
  </si>
  <si>
    <t>Таблиця 8</t>
  </si>
  <si>
    <t>Таблиця 7</t>
  </si>
  <si>
    <t>Таблиця 6</t>
  </si>
  <si>
    <t>Таблиця 5</t>
  </si>
  <si>
    <t>Таблиця 4</t>
  </si>
  <si>
    <t>Таблиця 3</t>
  </si>
  <si>
    <t>Таблиця 2</t>
  </si>
  <si>
    <t>Таблиця 1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</si>
  <si>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</si>
  <si>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</si>
  <si>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</si>
  <si>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</si>
  <si>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</si>
  <si>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</si>
  <si>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</si>
  <si>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</si>
  <si>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</si>
  <si>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</si>
  <si>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 xml:space="preserve"> Україна</t>
  </si>
  <si>
    <t>ЗМІСТ</t>
  </si>
  <si>
    <t>Результати лікування хворих на вперше діагностований туберкульоз легень з позитивним мазком, за когорту 2018 року*</t>
  </si>
  <si>
    <t>Результати лікування хворих на вперше діагностований туберкульоз легень з позитивним мазком, за когорту 2018 року</t>
  </si>
  <si>
    <t>Результати лікування хворих на вперше діагностований туберкульоз легень з негативним мазком, за когорту 2018 року</t>
  </si>
  <si>
    <t>Результати лікування хворих на рецидиви туберкульозу легень з позитивним мазком, за когорту 2018 року</t>
  </si>
  <si>
    <t>Результати лікування хворих на рецидиви туберкульозу легень з негативним мазком,за когорту 2018 року</t>
  </si>
  <si>
    <t>Результати лікування хворих на інші випадки туберкульозу легень з позитивним мазком, за когорту 2018 року</t>
  </si>
  <si>
    <t>Результати лікування хворих на інші випадки туберкульозу легень з  негативним мазком, за когорту 2018 року</t>
  </si>
  <si>
    <t>Результати лікування хворих на вперше діагностований туберкульоз легень з позитивним мазком і/або культурою, за когорту 2018 року</t>
  </si>
  <si>
    <t>Результати лікування хворих на вперше діагностований туберкульоз легень з негативним мазком і культурою, за когорту 2018 року</t>
  </si>
  <si>
    <t>Результати лікування хворих на рецидиви туберкульозу легень з позитивним мазком і/або культурою, за когорту 2018 року</t>
  </si>
  <si>
    <t>Результати лікування хворих на рецидиви туберкульозу легень з негативним мазком і культурою, за когорту 2018 року</t>
  </si>
  <si>
    <t>Результати лікування хворих на інші випадки туберкульозу легень з позитивним мазком і/або культурою, за когорту 2018 року</t>
  </si>
  <si>
    <t>Результати лікування хворих на інші випадки туберкульозу легень з негативним мазком і культурою, за когорту 2018 року</t>
  </si>
  <si>
    <t>МО Житомир</t>
  </si>
  <si>
    <t>МО Харків</t>
  </si>
  <si>
    <t>Клініка ТБ</t>
  </si>
  <si>
    <t>Втрачений для подальшого спостереження</t>
  </si>
  <si>
    <t>Результат не оцінений</t>
  </si>
  <si>
    <t>Результати лікування хворих на вперше діагностований туберкульоз легень з негативним мазком, за когорту 2018 року*</t>
  </si>
  <si>
    <t>результат не оцінений</t>
  </si>
  <si>
    <t>Результати лікування хворих на рецидиви туберкульозу легень з позитивним мазком, за когорту 2018 року*</t>
  </si>
  <si>
    <t>Результати лікування хворих на рецидиви туберкульозу легень з негативним мазком, за когрту 2018 року*</t>
  </si>
  <si>
    <t>Результати лікування хворих на інші випадки туберкульозу легень з позитивним мазком, за когорту 2018 року*</t>
  </si>
  <si>
    <t>Результати лікування хворих на інші випадки туберкульозу легень з  негативним мазком, за когорту 2018 року*</t>
  </si>
  <si>
    <t>Результати лікування хворих на вперше діагностований туберкульоз легень з позитивним мазком і/або культурою, за когорту 2018 року*</t>
  </si>
  <si>
    <t>Результати лікування хворих на вперше діагностований туберкульоз легень з негативним мазком і культурою, закогорту 2018 року*</t>
  </si>
  <si>
    <t>Результати лікування хворих на рецидиви туберкульозу легень з позитивним мазком і/або культурою, за когорту 2018 року*</t>
  </si>
  <si>
    <t>Втраченний для подальшого спостереження</t>
  </si>
  <si>
    <t>Результати лікування хворих на рецидиви туберкульозу легень з негативним мазком і культурою, за  когорту 2018року*</t>
  </si>
  <si>
    <t>Результати лікування хворих на інші випадки туберкульозу легень з позитивним мазком і/або культурою, за когорту 2018 року*</t>
  </si>
  <si>
    <t>Результати лікування хворих на інші випадки туберкульозу легень з негативним мазком і культурою, за когорту 2018 року*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</si>
</sst>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#,##0.0"/>
    <numFmt numFmtId="185" formatCode="0.000"/>
    <numFmt numFmtId="186" formatCode="0.0000"/>
    <numFmt numFmtId="187" formatCode="[$-422]d\ mmmm\ yyyy&quot; р.&quot;"/>
    <numFmt numFmtId="188" formatCode="0.0%"/>
    <numFmt numFmtId="189" formatCode="_-* #,##0.0_р_._-;\-* #,##0.0_р_._-;_-* &quot;-&quot;??_р_._-;_-@_-"/>
    <numFmt numFmtId="190" formatCode="_-* #,##0_р_._-;\-* #,##0_р_._-;_-* &quot;-&quot;??_р_._-;_-@_-"/>
    <numFmt numFmtId="191" formatCode="#,##0.0_ ;\-#,##0.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83" fontId="13" fillId="0" borderId="17" xfId="49" applyNumberFormat="1" applyFont="1" applyBorder="1" applyAlignment="1">
      <alignment horizontal="center" vertical="center"/>
      <protection/>
    </xf>
    <xf numFmtId="1" fontId="13" fillId="0" borderId="17" xfId="49" applyNumberFormat="1" applyFont="1" applyBorder="1" applyAlignment="1">
      <alignment horizontal="center" vertical="center"/>
      <protection/>
    </xf>
    <xf numFmtId="183" fontId="2" fillId="0" borderId="17" xfId="50" applyNumberFormat="1" applyFont="1" applyBorder="1" applyAlignment="1">
      <alignment horizontal="center" vertical="center"/>
      <protection/>
    </xf>
    <xf numFmtId="1" fontId="2" fillId="0" borderId="17" xfId="50" applyNumberFormat="1" applyFont="1" applyBorder="1" applyAlignment="1">
      <alignment horizontal="center" vertical="center"/>
      <protection/>
    </xf>
    <xf numFmtId="183" fontId="13" fillId="0" borderId="18" xfId="49" applyNumberFormat="1" applyFont="1" applyBorder="1" applyAlignment="1">
      <alignment horizontal="center" vertical="center"/>
      <protection/>
    </xf>
    <xf numFmtId="183" fontId="13" fillId="0" borderId="19" xfId="49" applyNumberFormat="1" applyFont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183" fontId="13" fillId="0" borderId="21" xfId="49" applyNumberFormat="1" applyFont="1" applyBorder="1" applyAlignment="1">
      <alignment horizontal="center" vertical="center"/>
      <protection/>
    </xf>
    <xf numFmtId="183" fontId="2" fillId="0" borderId="21" xfId="50" applyNumberFormat="1" applyFont="1" applyBorder="1" applyAlignment="1">
      <alignment horizontal="center" vertical="center"/>
      <protection/>
    </xf>
    <xf numFmtId="183" fontId="13" fillId="0" borderId="22" xfId="49" applyNumberFormat="1" applyFont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183" fontId="13" fillId="0" borderId="15" xfId="49" applyNumberFormat="1" applyFont="1" applyBorder="1" applyAlignment="1">
      <alignment horizontal="center" vertical="center"/>
      <protection/>
    </xf>
    <xf numFmtId="183" fontId="13" fillId="0" borderId="16" xfId="49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1" fontId="13" fillId="0" borderId="24" xfId="49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83" fontId="3" fillId="0" borderId="25" xfId="50" applyNumberFormat="1" applyFont="1" applyBorder="1" applyAlignment="1">
      <alignment horizontal="center" vertical="center"/>
      <protection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183" fontId="13" fillId="0" borderId="29" xfId="49" applyNumberFormat="1" applyFont="1" applyBorder="1" applyAlignment="1">
      <alignment horizontal="center" vertical="center"/>
      <protection/>
    </xf>
    <xf numFmtId="183" fontId="13" fillId="0" borderId="30" xfId="49" applyNumberFormat="1" applyFont="1" applyBorder="1" applyAlignment="1">
      <alignment horizontal="center" vertical="center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7" fillId="0" borderId="3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1" fontId="2" fillId="0" borderId="20" xfId="50" applyNumberFormat="1" applyFont="1" applyBorder="1" applyAlignment="1">
      <alignment horizontal="center" vertical="center"/>
      <protection/>
    </xf>
    <xf numFmtId="183" fontId="2" fillId="0" borderId="22" xfId="50" applyNumberFormat="1" applyFont="1" applyBorder="1" applyAlignment="1">
      <alignment horizontal="center" vertical="center"/>
      <protection/>
    </xf>
    <xf numFmtId="1" fontId="2" fillId="0" borderId="10" xfId="50" applyNumberFormat="1" applyFont="1" applyBorder="1" applyAlignment="1">
      <alignment horizontal="center" vertical="center"/>
      <protection/>
    </xf>
    <xf numFmtId="183" fontId="2" fillId="0" borderId="19" xfId="50" applyNumberFormat="1" applyFont="1" applyBorder="1" applyAlignment="1">
      <alignment horizontal="center" vertical="center"/>
      <protection/>
    </xf>
    <xf numFmtId="183" fontId="3" fillId="0" borderId="33" xfId="50" applyNumberFormat="1" applyFont="1" applyBorder="1" applyAlignment="1">
      <alignment horizontal="center" vertical="center"/>
      <protection/>
    </xf>
    <xf numFmtId="183" fontId="2" fillId="0" borderId="16" xfId="50" applyNumberFormat="1" applyFont="1" applyBorder="1" applyAlignment="1">
      <alignment horizontal="center" vertical="center"/>
      <protection/>
    </xf>
    <xf numFmtId="183" fontId="14" fillId="0" borderId="34" xfId="49" applyNumberFormat="1" applyFont="1" applyBorder="1" applyAlignment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1" fontId="13" fillId="0" borderId="20" xfId="49" applyNumberFormat="1" applyFont="1" applyBorder="1" applyAlignment="1">
      <alignment horizontal="center" vertical="center"/>
      <protection/>
    </xf>
    <xf numFmtId="1" fontId="13" fillId="0" borderId="21" xfId="49" applyNumberFormat="1" applyFont="1" applyBorder="1" applyAlignment="1">
      <alignment horizontal="center" vertical="center"/>
      <protection/>
    </xf>
    <xf numFmtId="1" fontId="13" fillId="0" borderId="10" xfId="49" applyNumberFormat="1" applyFont="1" applyBorder="1" applyAlignment="1">
      <alignment horizontal="center" vertical="center"/>
      <protection/>
    </xf>
    <xf numFmtId="1" fontId="2" fillId="0" borderId="24" xfId="50" applyNumberFormat="1" applyFont="1" applyBorder="1" applyAlignment="1">
      <alignment horizontal="center" vertical="center"/>
      <protection/>
    </xf>
    <xf numFmtId="183" fontId="2" fillId="0" borderId="18" xfId="50" applyNumberFormat="1" applyFont="1" applyBorder="1" applyAlignment="1">
      <alignment horizontal="center" vertical="center"/>
      <protection/>
    </xf>
    <xf numFmtId="1" fontId="2" fillId="0" borderId="21" xfId="50" applyNumberFormat="1" applyFont="1" applyBorder="1" applyAlignment="1">
      <alignment horizontal="center" vertical="center"/>
      <protection/>
    </xf>
    <xf numFmtId="183" fontId="14" fillId="0" borderId="35" xfId="49" applyNumberFormat="1" applyFont="1" applyBorder="1" applyAlignment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1" fontId="13" fillId="0" borderId="11" xfId="49" applyNumberFormat="1" applyFont="1" applyBorder="1" applyAlignment="1">
      <alignment horizontal="center" vertical="center"/>
      <protection/>
    </xf>
    <xf numFmtId="183" fontId="13" fillId="0" borderId="27" xfId="49" applyNumberFormat="1" applyFont="1" applyBorder="1" applyAlignment="1">
      <alignment horizontal="center" vertical="center"/>
      <protection/>
    </xf>
    <xf numFmtId="1" fontId="13" fillId="0" borderId="23" xfId="49" applyNumberFormat="1" applyFont="1" applyBorder="1" applyAlignment="1">
      <alignment horizontal="center" vertical="center"/>
      <protection/>
    </xf>
    <xf numFmtId="1" fontId="2" fillId="0" borderId="11" xfId="50" applyNumberFormat="1" applyFont="1" applyBorder="1" applyAlignment="1">
      <alignment horizontal="center" vertical="center"/>
      <protection/>
    </xf>
    <xf numFmtId="183" fontId="2" fillId="0" borderId="27" xfId="50" applyNumberFormat="1" applyFont="1" applyBorder="1" applyAlignment="1">
      <alignment horizontal="center" vertical="center"/>
      <protection/>
    </xf>
    <xf numFmtId="183" fontId="13" fillId="0" borderId="37" xfId="49" applyNumberFormat="1" applyFont="1" applyBorder="1" applyAlignment="1">
      <alignment horizontal="center" vertical="center"/>
      <protection/>
    </xf>
    <xf numFmtId="1" fontId="13" fillId="0" borderId="37" xfId="49" applyNumberFormat="1" applyFont="1" applyBorder="1" applyAlignment="1">
      <alignment horizontal="center" vertical="center"/>
      <protection/>
    </xf>
    <xf numFmtId="1" fontId="13" fillId="0" borderId="15" xfId="49" applyNumberFormat="1" applyFont="1" applyBorder="1" applyAlignment="1">
      <alignment horizontal="center" vertical="center"/>
      <protection/>
    </xf>
    <xf numFmtId="1" fontId="2" fillId="0" borderId="37" xfId="50" applyNumberFormat="1" applyFont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2" fontId="0" fillId="0" borderId="0" xfId="0" applyNumberFormat="1" applyAlignment="1">
      <alignment/>
    </xf>
    <xf numFmtId="1" fontId="2" fillId="0" borderId="28" xfId="0" applyNumberFormat="1" applyFont="1" applyFill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83" fontId="14" fillId="0" borderId="40" xfId="49" applyNumberFormat="1" applyFont="1" applyBorder="1" applyAlignment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183" fontId="2" fillId="0" borderId="29" xfId="50" applyNumberFormat="1" applyFont="1" applyBorder="1" applyAlignment="1">
      <alignment horizontal="center" vertical="center"/>
      <protection/>
    </xf>
    <xf numFmtId="1" fontId="2" fillId="0" borderId="42" xfId="50" applyNumberFormat="1" applyFont="1" applyBorder="1" applyAlignment="1">
      <alignment horizontal="center" vertical="center"/>
      <protection/>
    </xf>
    <xf numFmtId="1" fontId="13" fillId="0" borderId="43" xfId="49" applyNumberFormat="1" applyFont="1" applyBorder="1" applyAlignment="1">
      <alignment horizontal="center" vertical="center"/>
      <protection/>
    </xf>
    <xf numFmtId="1" fontId="2" fillId="0" borderId="39" xfId="50" applyNumberFormat="1" applyFont="1" applyBorder="1" applyAlignment="1">
      <alignment horizontal="center" vertical="center"/>
      <protection/>
    </xf>
    <xf numFmtId="183" fontId="2" fillId="0" borderId="37" xfId="50" applyNumberFormat="1" applyFont="1" applyBorder="1" applyAlignment="1">
      <alignment horizontal="center" vertical="center"/>
      <protection/>
    </xf>
    <xf numFmtId="183" fontId="2" fillId="0" borderId="13" xfId="50" applyNumberFormat="1" applyFont="1" applyBorder="1" applyAlignment="1">
      <alignment horizontal="center" vertical="center"/>
      <protection/>
    </xf>
    <xf numFmtId="1" fontId="13" fillId="0" borderId="28" xfId="49" applyNumberFormat="1" applyFont="1" applyBorder="1" applyAlignment="1">
      <alignment horizontal="center" vertical="center"/>
      <protection/>
    </xf>
    <xf numFmtId="183" fontId="13" fillId="0" borderId="13" xfId="49" applyNumberFormat="1" applyFont="1" applyBorder="1" applyAlignment="1">
      <alignment horizontal="center" vertical="center"/>
      <protection/>
    </xf>
    <xf numFmtId="183" fontId="2" fillId="0" borderId="15" xfId="50" applyNumberFormat="1" applyFont="1" applyBorder="1" applyAlignment="1">
      <alignment horizontal="center" vertical="center"/>
      <protection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83" fontId="3" fillId="0" borderId="34" xfId="50" applyNumberFormat="1" applyFont="1" applyBorder="1" applyAlignment="1">
      <alignment horizontal="center" vertical="center"/>
      <protection/>
    </xf>
    <xf numFmtId="1" fontId="0" fillId="0" borderId="44" xfId="0" applyNumberFormat="1" applyBorder="1" applyAlignment="1">
      <alignment horizont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2" xfId="50" applyNumberFormat="1" applyFont="1" applyBorder="1" applyAlignment="1">
      <alignment horizontal="center" vertical="center"/>
      <protection/>
    </xf>
    <xf numFmtId="1" fontId="3" fillId="0" borderId="39" xfId="50" applyNumberFormat="1" applyFont="1" applyBorder="1" applyAlignment="1">
      <alignment horizontal="center" vertical="center"/>
      <protection/>
    </xf>
    <xf numFmtId="1" fontId="3" fillId="0" borderId="38" xfId="50" applyNumberFormat="1" applyFont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183" fontId="2" fillId="0" borderId="48" xfId="50" applyNumberFormat="1" applyFont="1" applyBorder="1" applyAlignment="1">
      <alignment horizontal="center" vertical="center"/>
      <protection/>
    </xf>
    <xf numFmtId="1" fontId="13" fillId="0" borderId="49" xfId="49" applyNumberFormat="1" applyFont="1" applyBorder="1" applyAlignment="1">
      <alignment horizontal="center" vertical="center"/>
      <protection/>
    </xf>
    <xf numFmtId="183" fontId="13" fillId="0" borderId="50" xfId="49" applyNumberFormat="1" applyFont="1" applyBorder="1" applyAlignment="1">
      <alignment horizontal="center" vertical="center"/>
      <protection/>
    </xf>
    <xf numFmtId="1" fontId="13" fillId="0" borderId="51" xfId="49" applyNumberFormat="1" applyFont="1" applyBorder="1" applyAlignment="1">
      <alignment horizontal="center" vertical="center"/>
      <protection/>
    </xf>
    <xf numFmtId="1" fontId="2" fillId="0" borderId="51" xfId="50" applyNumberFormat="1" applyFont="1" applyBorder="1" applyAlignment="1">
      <alignment horizontal="center" vertical="center"/>
      <protection/>
    </xf>
    <xf numFmtId="183" fontId="2" fillId="0" borderId="52" xfId="50" applyNumberFormat="1" applyFont="1" applyBorder="1" applyAlignment="1">
      <alignment horizontal="center" vertical="center"/>
      <protection/>
    </xf>
    <xf numFmtId="1" fontId="2" fillId="0" borderId="52" xfId="50" applyNumberFormat="1" applyFont="1" applyBorder="1" applyAlignment="1">
      <alignment horizontal="center" vertical="center"/>
      <protection/>
    </xf>
    <xf numFmtId="1" fontId="2" fillId="0" borderId="49" xfId="50" applyNumberFormat="1" applyFont="1" applyBorder="1" applyAlignment="1">
      <alignment horizontal="center" vertical="center"/>
      <protection/>
    </xf>
    <xf numFmtId="183" fontId="13" fillId="0" borderId="48" xfId="49" applyNumberFormat="1" applyFont="1" applyBorder="1" applyAlignment="1">
      <alignment horizontal="center" vertical="center"/>
      <protection/>
    </xf>
    <xf numFmtId="1" fontId="3" fillId="0" borderId="36" xfId="50" applyNumberFormat="1" applyFont="1" applyBorder="1" applyAlignment="1">
      <alignment horizontal="center" vertical="center"/>
      <protection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12" fillId="0" borderId="53" xfId="55" applyFont="1" applyFill="1" applyBorder="1" applyAlignment="1">
      <alignment vertical="center"/>
      <protection/>
    </xf>
    <xf numFmtId="0" fontId="12" fillId="0" borderId="54" xfId="55" applyFont="1" applyFill="1" applyBorder="1" applyAlignment="1">
      <alignment vertical="center"/>
      <protection/>
    </xf>
    <xf numFmtId="0" fontId="12" fillId="0" borderId="55" xfId="55" applyFont="1" applyFill="1" applyBorder="1" applyAlignment="1">
      <alignment vertical="center"/>
      <protection/>
    </xf>
    <xf numFmtId="0" fontId="12" fillId="0" borderId="26" xfId="55" applyFont="1" applyFill="1" applyBorder="1" applyAlignment="1">
      <alignment vertical="center"/>
      <protection/>
    </xf>
    <xf numFmtId="0" fontId="2" fillId="0" borderId="56" xfId="0" applyFont="1" applyFill="1" applyBorder="1" applyAlignment="1">
      <alignment horizontal="center" vertical="center"/>
    </xf>
    <xf numFmtId="0" fontId="12" fillId="0" borderId="57" xfId="55" applyFont="1" applyFill="1" applyBorder="1" applyAlignment="1">
      <alignment vertical="center"/>
      <protection/>
    </xf>
    <xf numFmtId="1" fontId="3" fillId="0" borderId="44" xfId="50" applyNumberFormat="1" applyFont="1" applyBorder="1" applyAlignment="1">
      <alignment horizontal="center" vertical="center"/>
      <protection/>
    </xf>
    <xf numFmtId="1" fontId="3" fillId="0" borderId="58" xfId="0" applyNumberFormat="1" applyFont="1" applyFill="1" applyBorder="1" applyAlignment="1">
      <alignment horizontal="center" vertical="center"/>
    </xf>
    <xf numFmtId="0" fontId="12" fillId="0" borderId="59" xfId="55" applyFont="1" applyFill="1" applyBorder="1" applyAlignment="1">
      <alignment vertical="center"/>
      <protection/>
    </xf>
    <xf numFmtId="1" fontId="2" fillId="0" borderId="6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55" xfId="0" applyFont="1" applyFill="1" applyBorder="1" applyAlignment="1">
      <alignment horizontal="center" vertical="center"/>
    </xf>
    <xf numFmtId="183" fontId="2" fillId="0" borderId="22" xfId="64" applyNumberFormat="1" applyFont="1" applyBorder="1" applyAlignment="1">
      <alignment horizontal="center" vertical="center"/>
    </xf>
    <xf numFmtId="183" fontId="2" fillId="0" borderId="27" xfId="64" applyNumberFormat="1" applyFont="1" applyBorder="1" applyAlignment="1">
      <alignment horizontal="center" vertical="center"/>
    </xf>
    <xf numFmtId="183" fontId="2" fillId="0" borderId="61" xfId="64" applyNumberFormat="1" applyFont="1" applyBorder="1" applyAlignment="1">
      <alignment horizontal="center" vertical="center"/>
    </xf>
    <xf numFmtId="183" fontId="13" fillId="0" borderId="21" xfId="64" applyNumberFormat="1" applyFont="1" applyBorder="1" applyAlignment="1">
      <alignment horizontal="center" vertical="center"/>
    </xf>
    <xf numFmtId="183" fontId="13" fillId="0" borderId="37" xfId="64" applyNumberFormat="1" applyFont="1" applyBorder="1" applyAlignment="1">
      <alignment horizontal="center" vertical="center"/>
    </xf>
    <xf numFmtId="183" fontId="13" fillId="0" borderId="25" xfId="64" applyNumberFormat="1" applyFont="1" applyBorder="1" applyAlignment="1">
      <alignment horizontal="center" vertical="center"/>
    </xf>
    <xf numFmtId="183" fontId="13" fillId="0" borderId="22" xfId="64" applyNumberFormat="1" applyFont="1" applyBorder="1" applyAlignment="1">
      <alignment horizontal="center" vertical="center"/>
    </xf>
    <xf numFmtId="183" fontId="13" fillId="0" borderId="27" xfId="64" applyNumberFormat="1" applyFont="1" applyBorder="1" applyAlignment="1">
      <alignment horizontal="center" vertical="center"/>
    </xf>
    <xf numFmtId="183" fontId="2" fillId="0" borderId="21" xfId="64" applyNumberFormat="1" applyFont="1" applyBorder="1" applyAlignment="1">
      <alignment horizontal="center" vertical="center"/>
    </xf>
    <xf numFmtId="183" fontId="2" fillId="0" borderId="37" xfId="64" applyNumberFormat="1" applyFont="1" applyBorder="1" applyAlignment="1">
      <alignment horizontal="center" vertical="center"/>
    </xf>
    <xf numFmtId="183" fontId="2" fillId="0" borderId="25" xfId="64" applyNumberFormat="1" applyFont="1" applyFill="1" applyBorder="1" applyAlignment="1">
      <alignment horizontal="center" vertical="center"/>
    </xf>
    <xf numFmtId="183" fontId="2" fillId="0" borderId="29" xfId="64" applyNumberFormat="1" applyFont="1" applyBorder="1" applyAlignment="1">
      <alignment horizontal="center" vertical="center"/>
    </xf>
    <xf numFmtId="183" fontId="2" fillId="0" borderId="13" xfId="64" applyNumberFormat="1" applyFont="1" applyBorder="1" applyAlignment="1">
      <alignment horizontal="center" vertical="center"/>
    </xf>
    <xf numFmtId="183" fontId="2" fillId="0" borderId="62" xfId="64" applyNumberFormat="1" applyFont="1" applyFill="1" applyBorder="1" applyAlignment="1">
      <alignment horizontal="center" vertical="center"/>
    </xf>
    <xf numFmtId="183" fontId="13" fillId="0" borderId="29" xfId="64" applyNumberFormat="1" applyFont="1" applyBorder="1" applyAlignment="1">
      <alignment horizontal="center" vertical="center"/>
    </xf>
    <xf numFmtId="183" fontId="13" fillId="0" borderId="13" xfId="64" applyNumberFormat="1" applyFont="1" applyBorder="1" applyAlignment="1">
      <alignment horizontal="center" vertical="center"/>
    </xf>
    <xf numFmtId="183" fontId="2" fillId="0" borderId="33" xfId="64" applyNumberFormat="1" applyFont="1" applyBorder="1" applyAlignment="1">
      <alignment horizontal="center" vertical="center"/>
    </xf>
    <xf numFmtId="183" fontId="2" fillId="0" borderId="33" xfId="64" applyNumberFormat="1" applyFont="1" applyFill="1" applyBorder="1" applyAlignment="1">
      <alignment horizontal="center" vertical="center"/>
    </xf>
    <xf numFmtId="183" fontId="2" fillId="0" borderId="63" xfId="64" applyNumberFormat="1" applyFont="1" applyFill="1" applyBorder="1" applyAlignment="1">
      <alignment horizontal="center" vertical="center"/>
    </xf>
    <xf numFmtId="183" fontId="2" fillId="0" borderId="34" xfId="64" applyNumberFormat="1" applyFont="1" applyFill="1" applyBorder="1" applyAlignment="1">
      <alignment horizontal="center" vertical="center"/>
    </xf>
    <xf numFmtId="183" fontId="13" fillId="0" borderId="33" xfId="64" applyNumberFormat="1" applyFont="1" applyBorder="1" applyAlignment="1">
      <alignment horizontal="center" vertical="center"/>
    </xf>
    <xf numFmtId="183" fontId="2" fillId="0" borderId="37" xfId="64" applyNumberFormat="1" applyFont="1" applyFill="1" applyBorder="1" applyAlignment="1">
      <alignment horizontal="center" vertical="center"/>
    </xf>
    <xf numFmtId="183" fontId="2" fillId="0" borderId="40" xfId="64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83" fontId="2" fillId="0" borderId="61" xfId="64" applyNumberFormat="1" applyFont="1" applyFill="1" applyBorder="1" applyAlignment="1">
      <alignment horizontal="center" vertical="center"/>
    </xf>
    <xf numFmtId="183" fontId="13" fillId="0" borderId="61" xfId="64" applyNumberFormat="1" applyFont="1" applyBorder="1" applyAlignment="1">
      <alignment horizontal="center" vertical="center"/>
    </xf>
    <xf numFmtId="183" fontId="2" fillId="0" borderId="64" xfId="50" applyNumberFormat="1" applyFont="1" applyBorder="1" applyAlignment="1">
      <alignment horizontal="center" vertical="center"/>
      <protection/>
    </xf>
    <xf numFmtId="183" fontId="13" fillId="0" borderId="65" xfId="49" applyNumberFormat="1" applyFont="1" applyBorder="1" applyAlignment="1">
      <alignment horizontal="center" vertical="center"/>
      <protection/>
    </xf>
    <xf numFmtId="183" fontId="3" fillId="0" borderId="40" xfId="50" applyNumberFormat="1" applyFont="1" applyBorder="1" applyAlignment="1">
      <alignment horizontal="center" vertical="center"/>
      <protection/>
    </xf>
    <xf numFmtId="2" fontId="17" fillId="0" borderId="0" xfId="0" applyNumberFormat="1" applyFont="1" applyAlignment="1">
      <alignment/>
    </xf>
    <xf numFmtId="1" fontId="3" fillId="0" borderId="46" xfId="50" applyNumberFormat="1" applyFont="1" applyBorder="1" applyAlignment="1">
      <alignment horizontal="center" vertical="center"/>
      <protection/>
    </xf>
    <xf numFmtId="1" fontId="3" fillId="0" borderId="41" xfId="50" applyNumberFormat="1" applyFont="1" applyBorder="1" applyAlignment="1">
      <alignment horizontal="center" vertical="center"/>
      <protection/>
    </xf>
    <xf numFmtId="1" fontId="3" fillId="0" borderId="34" xfId="50" applyNumberFormat="1" applyFont="1" applyBorder="1" applyAlignment="1">
      <alignment horizontal="center" vertical="center"/>
      <protection/>
    </xf>
    <xf numFmtId="1" fontId="17" fillId="0" borderId="0" xfId="0" applyNumberFormat="1" applyFont="1" applyAlignment="1">
      <alignment/>
    </xf>
    <xf numFmtId="183" fontId="3" fillId="0" borderId="35" xfId="50" applyNumberFormat="1" applyFont="1" applyBorder="1" applyAlignment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1" fontId="13" fillId="0" borderId="52" xfId="49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 wrapText="1"/>
    </xf>
    <xf numFmtId="0" fontId="12" fillId="0" borderId="66" xfId="55" applyFont="1" applyFill="1" applyBorder="1" applyAlignment="1">
      <alignment vertical="center"/>
      <protection/>
    </xf>
    <xf numFmtId="1" fontId="3" fillId="0" borderId="67" xfId="50" applyNumberFormat="1" applyFont="1" applyBorder="1" applyAlignment="1">
      <alignment horizontal="center" vertical="center"/>
      <protection/>
    </xf>
    <xf numFmtId="0" fontId="12" fillId="0" borderId="68" xfId="55" applyFont="1" applyFill="1" applyBorder="1" applyAlignment="1">
      <alignment vertical="center"/>
      <protection/>
    </xf>
    <xf numFmtId="191" fontId="2" fillId="0" borderId="19" xfId="64" applyNumberFormat="1" applyFont="1" applyBorder="1" applyAlignment="1">
      <alignment horizontal="center" vertical="center"/>
    </xf>
    <xf numFmtId="191" fontId="3" fillId="0" borderId="40" xfId="64" applyNumberFormat="1" applyFont="1" applyBorder="1" applyAlignment="1">
      <alignment horizontal="center" vertical="center"/>
    </xf>
    <xf numFmtId="191" fontId="13" fillId="0" borderId="19" xfId="64" applyNumberFormat="1" applyFont="1" applyBorder="1" applyAlignment="1">
      <alignment horizontal="center" vertical="center"/>
    </xf>
    <xf numFmtId="191" fontId="14" fillId="0" borderId="40" xfId="64" applyNumberFormat="1" applyFont="1" applyBorder="1" applyAlignment="1">
      <alignment horizontal="center" vertical="center"/>
    </xf>
    <xf numFmtId="191" fontId="2" fillId="0" borderId="18" xfId="64" applyNumberFormat="1" applyFont="1" applyBorder="1" applyAlignment="1">
      <alignment horizontal="center" vertical="center"/>
    </xf>
    <xf numFmtId="191" fontId="3" fillId="0" borderId="35" xfId="64" applyNumberFormat="1" applyFont="1" applyBorder="1" applyAlignment="1">
      <alignment horizontal="center" vertical="center"/>
    </xf>
    <xf numFmtId="191" fontId="2" fillId="0" borderId="17" xfId="64" applyNumberFormat="1" applyFont="1" applyBorder="1" applyAlignment="1">
      <alignment horizontal="center" vertical="center"/>
    </xf>
    <xf numFmtId="191" fontId="3" fillId="0" borderId="34" xfId="64" applyNumberFormat="1" applyFont="1" applyBorder="1" applyAlignment="1">
      <alignment horizontal="center" vertical="center"/>
    </xf>
    <xf numFmtId="191" fontId="13" fillId="0" borderId="18" xfId="64" applyNumberFormat="1" applyFont="1" applyBorder="1" applyAlignment="1">
      <alignment horizontal="center" vertical="center"/>
    </xf>
    <xf numFmtId="191" fontId="14" fillId="0" borderId="35" xfId="64" applyNumberFormat="1" applyFont="1" applyBorder="1" applyAlignment="1">
      <alignment horizontal="center" vertical="center"/>
    </xf>
    <xf numFmtId="183" fontId="3" fillId="0" borderId="35" xfId="64" applyNumberFormat="1" applyFont="1" applyBorder="1" applyAlignment="1">
      <alignment horizontal="center" vertical="center"/>
    </xf>
    <xf numFmtId="183" fontId="14" fillId="0" borderId="35" xfId="64" applyNumberFormat="1" applyFont="1" applyBorder="1" applyAlignment="1">
      <alignment horizontal="center" vertical="center"/>
    </xf>
    <xf numFmtId="183" fontId="14" fillId="0" borderId="40" xfId="64" applyNumberFormat="1" applyFont="1" applyBorder="1" applyAlignment="1">
      <alignment horizontal="center" vertical="center"/>
    </xf>
    <xf numFmtId="1" fontId="13" fillId="0" borderId="42" xfId="49" applyNumberFormat="1" applyFont="1" applyBorder="1" applyAlignment="1">
      <alignment horizontal="center" vertical="center"/>
      <protection/>
    </xf>
    <xf numFmtId="1" fontId="13" fillId="0" borderId="38" xfId="49" applyNumberFormat="1" applyFont="1" applyBorder="1" applyAlignment="1">
      <alignment horizontal="center" vertical="center"/>
      <protection/>
    </xf>
    <xf numFmtId="1" fontId="14" fillId="0" borderId="36" xfId="49" applyNumberFormat="1" applyFont="1" applyBorder="1" applyAlignment="1">
      <alignment horizontal="center" vertical="center"/>
      <protection/>
    </xf>
    <xf numFmtId="1" fontId="14" fillId="0" borderId="46" xfId="49" applyNumberFormat="1" applyFont="1" applyBorder="1" applyAlignment="1">
      <alignment horizontal="center" vertical="center"/>
      <protection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19" fillId="33" borderId="39" xfId="50" applyFont="1" applyFill="1" applyBorder="1" applyAlignment="1">
      <alignment horizontal="center"/>
      <protection/>
    </xf>
    <xf numFmtId="0" fontId="19" fillId="33" borderId="37" xfId="50" applyFont="1" applyFill="1" applyBorder="1" applyAlignment="1">
      <alignment horizontal="center" wrapText="1"/>
      <protection/>
    </xf>
    <xf numFmtId="49" fontId="16" fillId="0" borderId="56" xfId="0" applyNumberFormat="1" applyFont="1" applyFill="1" applyBorder="1" applyAlignment="1">
      <alignment horizontal="center" vertical="center" wrapText="1"/>
    </xf>
    <xf numFmtId="183" fontId="2" fillId="0" borderId="17" xfId="64" applyNumberFormat="1" applyFont="1" applyBorder="1" applyAlignment="1">
      <alignment horizontal="center" vertical="center"/>
    </xf>
    <xf numFmtId="1" fontId="13" fillId="0" borderId="69" xfId="49" applyNumberFormat="1" applyFont="1" applyBorder="1" applyAlignment="1">
      <alignment horizontal="center" vertical="center"/>
      <protection/>
    </xf>
    <xf numFmtId="183" fontId="2" fillId="0" borderId="69" xfId="64" applyNumberFormat="1" applyFont="1" applyFill="1" applyBorder="1" applyAlignment="1">
      <alignment horizontal="center" vertical="center"/>
    </xf>
    <xf numFmtId="0" fontId="19" fillId="33" borderId="69" xfId="50" applyFont="1" applyFill="1" applyBorder="1" applyAlignment="1">
      <alignment horizontal="center" wrapText="1"/>
      <protection/>
    </xf>
    <xf numFmtId="0" fontId="19" fillId="33" borderId="13" xfId="50" applyFont="1" applyFill="1" applyBorder="1" applyAlignment="1">
      <alignment horizontal="center" wrapText="1"/>
      <protection/>
    </xf>
    <xf numFmtId="183" fontId="0" fillId="0" borderId="0" xfId="0" applyNumberFormat="1" applyAlignment="1">
      <alignment/>
    </xf>
    <xf numFmtId="49" fontId="16" fillId="0" borderId="47" xfId="0" applyNumberFormat="1" applyFont="1" applyFill="1" applyBorder="1" applyAlignment="1">
      <alignment horizontal="center" vertical="center" wrapText="1"/>
    </xf>
    <xf numFmtId="1" fontId="3" fillId="0" borderId="45" xfId="50" applyNumberFormat="1" applyFont="1" applyBorder="1" applyAlignment="1">
      <alignment horizontal="center" vertical="center"/>
      <protection/>
    </xf>
    <xf numFmtId="191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wrapText="1"/>
    </xf>
    <xf numFmtId="49" fontId="16" fillId="0" borderId="64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/>
    </xf>
    <xf numFmtId="0" fontId="11" fillId="0" borderId="0" xfId="55" applyFont="1" applyFill="1" applyBorder="1" applyAlignment="1">
      <alignment horizontal="left" vertical="justify"/>
      <protection/>
    </xf>
    <xf numFmtId="0" fontId="2" fillId="0" borderId="70" xfId="0" applyFont="1" applyBorder="1" applyAlignment="1">
      <alignment horizontal="center" textRotation="180"/>
    </xf>
    <xf numFmtId="0" fontId="9" fillId="34" borderId="71" xfId="56" applyFont="1" applyFill="1" applyBorder="1" applyAlignment="1">
      <alignment horizontal="center" vertical="center"/>
      <protection/>
    </xf>
    <xf numFmtId="0" fontId="12" fillId="0" borderId="61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60" xfId="55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center" vertical="center"/>
      <protection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3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74" xfId="0" applyNumberFormat="1" applyFont="1" applyFill="1" applyBorder="1" applyAlignment="1">
      <alignment horizontal="center" vertical="center" wrapText="1"/>
    </xf>
    <xf numFmtId="0" fontId="17" fillId="35" borderId="67" xfId="0" applyFont="1" applyFill="1" applyBorder="1" applyAlignment="1">
      <alignment horizontal="center" vertical="center" wrapText="1"/>
    </xf>
    <xf numFmtId="0" fontId="17" fillId="35" borderId="58" xfId="0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62" xfId="0" applyFont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6" fillId="0" borderId="6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6" fillId="0" borderId="77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78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34" borderId="60" xfId="56" applyFont="1" applyFill="1" applyBorder="1" applyAlignment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81" xfId="0" applyNumberFormat="1" applyFont="1" applyFill="1" applyBorder="1" applyAlignment="1">
      <alignment horizontal="center" vertical="center" wrapText="1"/>
    </xf>
    <xf numFmtId="49" fontId="16" fillId="0" borderId="82" xfId="0" applyNumberFormat="1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 wrapText="1"/>
    </xf>
    <xf numFmtId="0" fontId="9" fillId="34" borderId="71" xfId="56" applyFont="1" applyFill="1" applyBorder="1" applyAlignment="1">
      <alignment horizontal="center"/>
      <protection/>
    </xf>
    <xf numFmtId="0" fontId="12" fillId="0" borderId="61" xfId="0" applyFont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Fill="1" applyBorder="1" applyAlignment="1">
      <alignment horizontal="center"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78" xfId="0" applyFont="1" applyFill="1" applyBorder="1" applyAlignment="1">
      <alignment horizontal="center" vertical="center" wrapText="1"/>
    </xf>
    <xf numFmtId="49" fontId="16" fillId="0" borderId="84" xfId="0" applyNumberFormat="1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6" fillId="0" borderId="83" xfId="0" applyNumberFormat="1" applyFont="1" applyFill="1" applyBorder="1" applyAlignment="1">
      <alignment horizontal="center" vertical="center" wrapText="1"/>
    </xf>
    <xf numFmtId="49" fontId="16" fillId="0" borderId="85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0" fontId="9" fillId="0" borderId="60" xfId="55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center" vertical="center"/>
      <protection/>
    </xf>
    <xf numFmtId="0" fontId="0" fillId="35" borderId="67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87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11" fillId="0" borderId="72" xfId="0" applyFont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71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9" fillId="34" borderId="40" xfId="56" applyFont="1" applyFill="1" applyBorder="1" applyAlignment="1">
      <alignment horizontal="center" vertical="center"/>
      <protection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12" fillId="0" borderId="12" xfId="55" applyFont="1" applyFill="1" applyBorder="1" applyAlignment="1">
      <alignment vertical="center"/>
      <protection/>
    </xf>
    <xf numFmtId="0" fontId="2" fillId="0" borderId="37" xfId="0" applyFont="1" applyFill="1" applyBorder="1" applyAlignment="1">
      <alignment horizontal="center" vertical="center"/>
    </xf>
    <xf numFmtId="0" fontId="19" fillId="33" borderId="37" xfId="50" applyFont="1" applyFill="1" applyBorder="1" applyAlignment="1">
      <alignment horizontal="center"/>
      <protection/>
    </xf>
    <xf numFmtId="0" fontId="9" fillId="0" borderId="61" xfId="55" applyFont="1" applyFill="1" applyBorder="1" applyAlignment="1">
      <alignment horizontal="center" vertical="center"/>
      <protection/>
    </xf>
    <xf numFmtId="0" fontId="12" fillId="0" borderId="37" xfId="55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0" fontId="12" fillId="0" borderId="65" xfId="55" applyFont="1" applyFill="1" applyBorder="1" applyAlignment="1">
      <alignment vertic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/>
    </xf>
    <xf numFmtId="1" fontId="2" fillId="0" borderId="43" xfId="50" applyNumberFormat="1" applyFont="1" applyBorder="1" applyAlignment="1">
      <alignment horizontal="center" vertical="center"/>
      <protection/>
    </xf>
    <xf numFmtId="1" fontId="2" fillId="0" borderId="28" xfId="50" applyNumberFormat="1" applyFont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" fontId="2" fillId="0" borderId="47" xfId="50" applyNumberFormat="1" applyFont="1" applyBorder="1" applyAlignment="1">
      <alignment horizontal="center" vertical="center"/>
      <protection/>
    </xf>
    <xf numFmtId="183" fontId="2" fillId="0" borderId="69" xfId="64" applyNumberFormat="1" applyFont="1" applyBorder="1" applyAlignment="1">
      <alignment horizontal="center" vertical="center"/>
    </xf>
    <xf numFmtId="0" fontId="19" fillId="33" borderId="69" xfId="50" applyFont="1" applyFill="1" applyBorder="1" applyAlignment="1">
      <alignment horizontal="center"/>
      <protection/>
    </xf>
    <xf numFmtId="183" fontId="13" fillId="0" borderId="69" xfId="64" applyNumberFormat="1" applyFont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83" fontId="3" fillId="0" borderId="61" xfId="50" applyNumberFormat="1" applyFont="1" applyBorder="1" applyAlignment="1">
      <alignment horizontal="center" vertical="center"/>
      <protection/>
    </xf>
    <xf numFmtId="183" fontId="14" fillId="0" borderId="62" xfId="49" applyNumberFormat="1" applyFont="1" applyBorder="1" applyAlignment="1">
      <alignment horizontal="center" vertical="center"/>
      <protection/>
    </xf>
    <xf numFmtId="183" fontId="14" fillId="0" borderId="61" xfId="49" applyNumberFormat="1" applyFont="1" applyBorder="1" applyAlignment="1">
      <alignment horizontal="center" vertical="center"/>
      <protection/>
    </xf>
    <xf numFmtId="1" fontId="2" fillId="0" borderId="45" xfId="50" applyNumberFormat="1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1" fontId="13" fillId="0" borderId="25" xfId="49" applyNumberFormat="1" applyFont="1" applyBorder="1" applyAlignment="1">
      <alignment horizontal="center" vertical="center"/>
      <protection/>
    </xf>
    <xf numFmtId="1" fontId="2" fillId="0" borderId="25" xfId="50" applyNumberFormat="1" applyFont="1" applyBorder="1" applyAlignment="1">
      <alignment horizontal="center" vertical="center"/>
      <protection/>
    </xf>
    <xf numFmtId="1" fontId="13" fillId="0" borderId="31" xfId="49" applyNumberFormat="1" applyFont="1" applyBorder="1" applyAlignment="1">
      <alignment horizontal="center" vertical="center"/>
      <protection/>
    </xf>
    <xf numFmtId="1" fontId="13" fillId="0" borderId="45" xfId="49" applyNumberFormat="1" applyFont="1" applyBorder="1" applyAlignment="1">
      <alignment horizontal="center" vertical="center"/>
      <protection/>
    </xf>
    <xf numFmtId="183" fontId="3" fillId="0" borderId="62" xfId="50" applyNumberFormat="1" applyFont="1" applyBorder="1" applyAlignment="1">
      <alignment horizontal="center" vertical="center"/>
      <protection/>
    </xf>
    <xf numFmtId="183" fontId="14" fillId="0" borderId="25" xfId="49" applyNumberFormat="1" applyFont="1" applyBorder="1" applyAlignment="1">
      <alignment horizontal="center" vertical="center"/>
      <protection/>
    </xf>
    <xf numFmtId="1" fontId="3" fillId="0" borderId="25" xfId="50" applyNumberFormat="1" applyFont="1" applyBorder="1" applyAlignment="1">
      <alignment horizontal="center" vertical="center"/>
      <protection/>
    </xf>
    <xf numFmtId="1" fontId="3" fillId="0" borderId="37" xfId="50" applyNumberFormat="1" applyFont="1" applyBorder="1" applyAlignment="1">
      <alignment horizontal="center" vertical="center"/>
      <protection/>
    </xf>
    <xf numFmtId="1" fontId="3" fillId="0" borderId="85" xfId="50" applyNumberFormat="1" applyFont="1" applyBorder="1" applyAlignment="1">
      <alignment horizontal="center" vertical="center"/>
      <protection/>
    </xf>
    <xf numFmtId="1" fontId="3" fillId="0" borderId="26" xfId="50" applyNumberFormat="1" applyFont="1" applyBorder="1" applyAlignment="1">
      <alignment horizontal="center" vertical="center"/>
      <protection/>
    </xf>
    <xf numFmtId="1" fontId="3" fillId="0" borderId="54" xfId="50" applyNumberFormat="1" applyFont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2" fillId="0" borderId="39" xfId="55" applyFont="1" applyFill="1" applyBorder="1" applyAlignment="1">
      <alignment vertical="center"/>
      <protection/>
    </xf>
    <xf numFmtId="0" fontId="12" fillId="0" borderId="78" xfId="55" applyFont="1" applyFill="1" applyBorder="1" applyAlignment="1">
      <alignment vertical="center"/>
      <protection/>
    </xf>
    <xf numFmtId="0" fontId="2" fillId="0" borderId="43" xfId="0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3" fontId="13" fillId="0" borderId="32" xfId="49" applyNumberFormat="1" applyFont="1" applyBorder="1" applyAlignment="1">
      <alignment horizontal="center" vertical="center"/>
      <protection/>
    </xf>
    <xf numFmtId="183" fontId="13" fillId="0" borderId="79" xfId="49" applyNumberFormat="1" applyFont="1" applyBorder="1" applyAlignment="1">
      <alignment horizontal="center" vertical="center"/>
      <protection/>
    </xf>
    <xf numFmtId="183" fontId="2" fillId="0" borderId="25" xfId="50" applyNumberFormat="1" applyFont="1" applyBorder="1" applyAlignment="1">
      <alignment horizontal="center" vertical="center"/>
      <protection/>
    </xf>
    <xf numFmtId="1" fontId="2" fillId="0" borderId="15" xfId="0" applyNumberFormat="1" applyFont="1" applyFill="1" applyBorder="1" applyAlignment="1">
      <alignment horizontal="center" vertical="center"/>
    </xf>
    <xf numFmtId="183" fontId="2" fillId="0" borderId="32" xfId="50" applyNumberFormat="1" applyFont="1" applyBorder="1" applyAlignment="1">
      <alignment horizontal="center" vertical="center"/>
      <protection/>
    </xf>
    <xf numFmtId="1" fontId="3" fillId="0" borderId="37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3" fontId="13" fillId="0" borderId="69" xfId="49" applyNumberFormat="1" applyFont="1" applyBorder="1" applyAlignment="1">
      <alignment horizontal="center" vertical="center"/>
      <protection/>
    </xf>
    <xf numFmtId="183" fontId="2" fillId="0" borderId="69" xfId="50" applyNumberFormat="1" applyFont="1" applyBorder="1" applyAlignment="1">
      <alignment horizontal="center" vertical="center"/>
      <protection/>
    </xf>
    <xf numFmtId="1" fontId="2" fillId="0" borderId="69" xfId="50" applyNumberFormat="1" applyFont="1" applyBorder="1" applyAlignment="1">
      <alignment horizontal="center" vertical="center"/>
      <protection/>
    </xf>
    <xf numFmtId="0" fontId="9" fillId="0" borderId="71" xfId="55" applyFont="1" applyFill="1" applyBorder="1" applyAlignment="1">
      <alignment horizontal="center" vertical="center"/>
      <protection/>
    </xf>
    <xf numFmtId="0" fontId="2" fillId="0" borderId="73" xfId="0" applyFont="1" applyFill="1" applyBorder="1" applyAlignment="1">
      <alignment/>
    </xf>
    <xf numFmtId="0" fontId="12" fillId="0" borderId="74" xfId="55" applyFont="1" applyFill="1" applyBorder="1" applyAlignment="1">
      <alignment vertical="center"/>
      <protection/>
    </xf>
    <xf numFmtId="183" fontId="2" fillId="0" borderId="65" xfId="50" applyNumberFormat="1" applyFont="1" applyBorder="1" applyAlignment="1">
      <alignment horizontal="center" vertical="center"/>
      <protection/>
    </xf>
    <xf numFmtId="1" fontId="2" fillId="0" borderId="14" xfId="50" applyNumberFormat="1" applyFont="1" applyBorder="1" applyAlignment="1">
      <alignment horizontal="center" vertical="center"/>
      <protection/>
    </xf>
    <xf numFmtId="0" fontId="2" fillId="0" borderId="85" xfId="0" applyFont="1" applyFill="1" applyBorder="1" applyAlignment="1">
      <alignment/>
    </xf>
    <xf numFmtId="0" fontId="12" fillId="0" borderId="62" xfId="55" applyFont="1" applyFill="1" applyBorder="1" applyAlignment="1">
      <alignment vertical="center"/>
      <protection/>
    </xf>
    <xf numFmtId="1" fontId="3" fillId="0" borderId="17" xfId="50" applyNumberFormat="1" applyFont="1" applyBorder="1" applyAlignment="1">
      <alignment horizontal="center" vertical="center"/>
      <protection/>
    </xf>
    <xf numFmtId="0" fontId="9" fillId="0" borderId="61" xfId="0" applyFont="1" applyBorder="1" applyAlignment="1">
      <alignment horizontal="center" vertical="center"/>
    </xf>
    <xf numFmtId="183" fontId="13" fillId="0" borderId="25" xfId="49" applyNumberFormat="1" applyFont="1" applyBorder="1" applyAlignment="1">
      <alignment horizontal="center" vertical="center"/>
      <protection/>
    </xf>
    <xf numFmtId="1" fontId="3" fillId="0" borderId="66" xfId="50" applyNumberFormat="1" applyFont="1" applyBorder="1" applyAlignment="1">
      <alignment horizontal="center" vertical="center"/>
      <protection/>
    </xf>
    <xf numFmtId="183" fontId="2" fillId="0" borderId="79" xfId="50" applyNumberFormat="1" applyFont="1" applyBorder="1" applyAlignment="1">
      <alignment horizontal="center" vertical="center"/>
      <protection/>
    </xf>
    <xf numFmtId="49" fontId="16" fillId="0" borderId="68" xfId="0" applyNumberFormat="1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1" fontId="3" fillId="0" borderId="11" xfId="50" applyNumberFormat="1" applyFont="1" applyBorder="1" applyAlignment="1">
      <alignment horizontal="center" vertical="center"/>
      <protection/>
    </xf>
    <xf numFmtId="1" fontId="3" fillId="0" borderId="20" xfId="50" applyNumberFormat="1" applyFont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183" fontId="3" fillId="0" borderId="32" xfId="50" applyNumberFormat="1" applyFont="1" applyBorder="1" applyAlignment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83" fontId="13" fillId="0" borderId="64" xfId="49" applyNumberFormat="1" applyFont="1" applyBorder="1" applyAlignment="1">
      <alignment horizontal="center" vertical="center"/>
      <protection/>
    </xf>
    <xf numFmtId="1" fontId="3" fillId="0" borderId="56" xfId="50" applyNumberFormat="1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2009 ВДТБ (8 МБТ+)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tab_tub" xfId="55"/>
    <cellStyle name="Обычный_tabl_tyber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5.28125" style="0" customWidth="1"/>
    <col min="2" max="2" width="62.28125" style="0" customWidth="1"/>
  </cols>
  <sheetData>
    <row r="1" spans="1:2" ht="37.5" customHeight="1">
      <c r="A1" s="202" t="s">
        <v>63</v>
      </c>
      <c r="B1" s="202"/>
    </row>
    <row r="2" spans="1:2" ht="27" customHeight="1">
      <c r="A2" s="197" t="s">
        <v>51</v>
      </c>
      <c r="B2" s="198" t="s">
        <v>65</v>
      </c>
    </row>
    <row r="3" spans="1:2" ht="25.5">
      <c r="A3" s="197" t="s">
        <v>50</v>
      </c>
      <c r="B3" s="198" t="s">
        <v>66</v>
      </c>
    </row>
    <row r="4" spans="1:2" ht="25.5">
      <c r="A4" s="197" t="s">
        <v>49</v>
      </c>
      <c r="B4" s="198" t="s">
        <v>67</v>
      </c>
    </row>
    <row r="5" spans="1:2" ht="25.5">
      <c r="A5" s="197" t="s">
        <v>48</v>
      </c>
      <c r="B5" s="198" t="s">
        <v>68</v>
      </c>
    </row>
    <row r="6" spans="1:2" ht="25.5">
      <c r="A6" s="197" t="s">
        <v>47</v>
      </c>
      <c r="B6" s="198" t="s">
        <v>69</v>
      </c>
    </row>
    <row r="7" spans="1:2" ht="25.5">
      <c r="A7" s="197" t="s">
        <v>46</v>
      </c>
      <c r="B7" s="198" t="s">
        <v>70</v>
      </c>
    </row>
    <row r="8" spans="1:2" ht="25.5">
      <c r="A8" s="197" t="s">
        <v>45</v>
      </c>
      <c r="B8" s="198" t="s">
        <v>71</v>
      </c>
    </row>
    <row r="9" spans="1:2" ht="25.5">
      <c r="A9" s="197" t="s">
        <v>44</v>
      </c>
      <c r="B9" s="198" t="s">
        <v>72</v>
      </c>
    </row>
    <row r="10" spans="1:2" ht="25.5">
      <c r="A10" s="197" t="s">
        <v>43</v>
      </c>
      <c r="B10" s="198" t="s">
        <v>73</v>
      </c>
    </row>
    <row r="11" spans="1:2" ht="25.5">
      <c r="A11" s="197" t="s">
        <v>42</v>
      </c>
      <c r="B11" s="198" t="s">
        <v>74</v>
      </c>
    </row>
    <row r="12" spans="1:2" ht="25.5">
      <c r="A12" s="197" t="s">
        <v>41</v>
      </c>
      <c r="B12" s="198" t="s">
        <v>75</v>
      </c>
    </row>
    <row r="13" spans="1:2" ht="25.5">
      <c r="A13" s="197" t="s">
        <v>40</v>
      </c>
      <c r="B13" s="198" t="s">
        <v>76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1">
      <selection activeCell="V27" sqref="V27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bestFit="1" customWidth="1"/>
    <col min="4" max="4" width="10.7109375" style="0" customWidth="1"/>
    <col min="5" max="21" width="6.8515625" style="0" customWidth="1"/>
    <col min="22" max="22" width="9.140625" style="0" customWidth="1"/>
  </cols>
  <sheetData>
    <row r="1" spans="17:22" ht="15.75">
      <c r="Q1" s="243"/>
      <c r="R1" s="243"/>
      <c r="U1" s="299" t="s">
        <v>43</v>
      </c>
      <c r="V1" s="300"/>
    </row>
    <row r="2" spans="2:22" ht="16.5" thickBot="1">
      <c r="B2" s="229" t="s">
        <v>90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4" ht="28.5" customHeight="1" thickBot="1">
      <c r="B3" s="230" t="s">
        <v>0</v>
      </c>
      <c r="C3" s="233" t="s">
        <v>27</v>
      </c>
      <c r="D3" s="272" t="s">
        <v>55</v>
      </c>
      <c r="E3" s="272"/>
      <c r="F3" s="272"/>
      <c r="G3" s="244" t="s">
        <v>29</v>
      </c>
      <c r="H3" s="244"/>
      <c r="I3" s="244"/>
      <c r="J3" s="301"/>
      <c r="K3" s="211" t="s">
        <v>30</v>
      </c>
      <c r="L3" s="217"/>
      <c r="M3" s="271" t="s">
        <v>31</v>
      </c>
      <c r="N3" s="272"/>
      <c r="O3" s="272"/>
      <c r="P3" s="293"/>
      <c r="Q3" s="219" t="s">
        <v>91</v>
      </c>
      <c r="R3" s="212"/>
      <c r="S3" s="219" t="s">
        <v>81</v>
      </c>
      <c r="T3" s="217"/>
      <c r="U3" s="211" t="s">
        <v>34</v>
      </c>
      <c r="V3" s="212"/>
      <c r="X3" s="309" t="s">
        <v>58</v>
      </c>
    </row>
    <row r="4" spans="2:24" ht="12.75">
      <c r="B4" s="231"/>
      <c r="C4" s="234"/>
      <c r="D4" s="222" t="s">
        <v>54</v>
      </c>
      <c r="E4" s="211" t="s">
        <v>57</v>
      </c>
      <c r="F4" s="212"/>
      <c r="G4" s="211" t="s">
        <v>35</v>
      </c>
      <c r="H4" s="217"/>
      <c r="I4" s="211" t="s">
        <v>36</v>
      </c>
      <c r="J4" s="212"/>
      <c r="K4" s="220"/>
      <c r="L4" s="218"/>
      <c r="M4" s="211" t="s">
        <v>52</v>
      </c>
      <c r="N4" s="215"/>
      <c r="O4" s="215" t="s">
        <v>53</v>
      </c>
      <c r="P4" s="212"/>
      <c r="Q4" s="220"/>
      <c r="R4" s="214"/>
      <c r="S4" s="220"/>
      <c r="T4" s="218"/>
      <c r="U4" s="213"/>
      <c r="V4" s="214"/>
      <c r="X4" s="310"/>
    </row>
    <row r="5" spans="2:24" ht="12.75">
      <c r="B5" s="231"/>
      <c r="C5" s="234"/>
      <c r="D5" s="223"/>
      <c r="E5" s="213"/>
      <c r="F5" s="214"/>
      <c r="G5" s="213"/>
      <c r="H5" s="218"/>
      <c r="I5" s="213"/>
      <c r="J5" s="214"/>
      <c r="K5" s="220"/>
      <c r="L5" s="218"/>
      <c r="M5" s="213"/>
      <c r="N5" s="216"/>
      <c r="O5" s="216"/>
      <c r="P5" s="214"/>
      <c r="Q5" s="220"/>
      <c r="R5" s="214"/>
      <c r="S5" s="220"/>
      <c r="T5" s="218"/>
      <c r="U5" s="213"/>
      <c r="V5" s="214"/>
      <c r="X5" s="310"/>
    </row>
    <row r="6" spans="2:24" ht="12.75">
      <c r="B6" s="231"/>
      <c r="C6" s="234"/>
      <c r="D6" s="223"/>
      <c r="E6" s="213"/>
      <c r="F6" s="214"/>
      <c r="G6" s="213"/>
      <c r="H6" s="218"/>
      <c r="I6" s="213"/>
      <c r="J6" s="214"/>
      <c r="K6" s="220"/>
      <c r="L6" s="218"/>
      <c r="M6" s="213"/>
      <c r="N6" s="216"/>
      <c r="O6" s="216"/>
      <c r="P6" s="214"/>
      <c r="Q6" s="220"/>
      <c r="R6" s="214"/>
      <c r="S6" s="220"/>
      <c r="T6" s="218"/>
      <c r="U6" s="213"/>
      <c r="V6" s="214"/>
      <c r="X6" s="310"/>
    </row>
    <row r="7" spans="2:24" ht="13.5" thickBot="1">
      <c r="B7" s="232"/>
      <c r="C7" s="235"/>
      <c r="D7" s="395"/>
      <c r="E7" s="187" t="s">
        <v>37</v>
      </c>
      <c r="F7" s="199" t="s">
        <v>28</v>
      </c>
      <c r="G7" s="187" t="s">
        <v>37</v>
      </c>
      <c r="H7" s="396" t="s">
        <v>28</v>
      </c>
      <c r="I7" s="187" t="s">
        <v>37</v>
      </c>
      <c r="J7" s="199" t="s">
        <v>28</v>
      </c>
      <c r="K7" s="194" t="s">
        <v>37</v>
      </c>
      <c r="L7" s="396" t="s">
        <v>28</v>
      </c>
      <c r="M7" s="187" t="s">
        <v>37</v>
      </c>
      <c r="N7" s="397" t="s">
        <v>28</v>
      </c>
      <c r="O7" s="397" t="s">
        <v>37</v>
      </c>
      <c r="P7" s="199" t="s">
        <v>28</v>
      </c>
      <c r="Q7" s="194" t="s">
        <v>37</v>
      </c>
      <c r="R7" s="199" t="s">
        <v>28</v>
      </c>
      <c r="S7" s="194" t="s">
        <v>37</v>
      </c>
      <c r="T7" s="396" t="s">
        <v>28</v>
      </c>
      <c r="U7" s="187" t="s">
        <v>37</v>
      </c>
      <c r="V7" s="199" t="s">
        <v>28</v>
      </c>
      <c r="X7" s="311"/>
    </row>
    <row r="8" spans="2:26" ht="15.75">
      <c r="B8" s="2">
        <v>1</v>
      </c>
      <c r="C8" s="4" t="s">
        <v>2</v>
      </c>
      <c r="D8" s="399">
        <v>122</v>
      </c>
      <c r="E8" s="53">
        <v>60</v>
      </c>
      <c r="F8" s="17">
        <f aca="true" t="shared" si="0" ref="F8:F38">E8/D8*100</f>
        <v>49.18032786885246</v>
      </c>
      <c r="G8" s="400">
        <v>5</v>
      </c>
      <c r="H8" s="16">
        <f aca="true" t="shared" si="1" ref="H8:H38">G8/X8*100</f>
        <v>8.064516129032258</v>
      </c>
      <c r="I8" s="49">
        <v>39</v>
      </c>
      <c r="J8" s="16">
        <f aca="true" t="shared" si="2" ref="J8:J38">I8/X8*100</f>
        <v>62.903225806451616</v>
      </c>
      <c r="K8" s="49">
        <v>5</v>
      </c>
      <c r="L8" s="17">
        <f aca="true" t="shared" si="3" ref="L8:L38">K8/X8*100</f>
        <v>8.064516129032258</v>
      </c>
      <c r="M8" s="53">
        <v>6</v>
      </c>
      <c r="N8" s="17">
        <f aca="true" t="shared" si="4" ref="N8:N38">M8/X8*100</f>
        <v>9.67741935483871</v>
      </c>
      <c r="O8" s="53">
        <v>0</v>
      </c>
      <c r="P8" s="17">
        <f aca="true" t="shared" si="5" ref="P8:P38">O8/X8*100</f>
        <v>0</v>
      </c>
      <c r="Q8" s="53">
        <v>7</v>
      </c>
      <c r="R8" s="16">
        <f aca="true" t="shared" si="6" ref="R8:R38">Q8/X8*100</f>
        <v>11.29032258064516</v>
      </c>
      <c r="S8" s="49">
        <v>0</v>
      </c>
      <c r="T8" s="16">
        <f aca="true" t="shared" si="7" ref="T8:T38">S8/X8*100</f>
        <v>0</v>
      </c>
      <c r="U8" s="49">
        <v>0</v>
      </c>
      <c r="V8" s="18">
        <f aca="true" t="shared" si="8" ref="V8:V38">U8/X8*100</f>
        <v>0</v>
      </c>
      <c r="X8" s="75">
        <f>D8-E8</f>
        <v>62</v>
      </c>
      <c r="Z8" s="24"/>
    </row>
    <row r="9" spans="2:26" ht="15.75">
      <c r="B9" s="3">
        <v>2</v>
      </c>
      <c r="C9" s="4" t="s">
        <v>3</v>
      </c>
      <c r="D9" s="398">
        <v>133</v>
      </c>
      <c r="E9" s="64">
        <v>71</v>
      </c>
      <c r="F9" s="81">
        <f t="shared" si="0"/>
        <v>53.383458646616546</v>
      </c>
      <c r="G9" s="329">
        <v>21</v>
      </c>
      <c r="H9" s="61">
        <f t="shared" si="1"/>
        <v>33.87096774193548</v>
      </c>
      <c r="I9" s="62">
        <v>19</v>
      </c>
      <c r="J9" s="61">
        <f t="shared" si="2"/>
        <v>30.64516129032258</v>
      </c>
      <c r="K9" s="62">
        <v>13</v>
      </c>
      <c r="L9" s="81">
        <f t="shared" si="3"/>
        <v>20.967741935483872</v>
      </c>
      <c r="M9" s="64">
        <v>5</v>
      </c>
      <c r="N9" s="81">
        <f t="shared" si="4"/>
        <v>8.064516129032258</v>
      </c>
      <c r="O9" s="64">
        <v>0</v>
      </c>
      <c r="P9" s="81">
        <f t="shared" si="5"/>
        <v>0</v>
      </c>
      <c r="Q9" s="64">
        <v>4</v>
      </c>
      <c r="R9" s="61">
        <f t="shared" si="6"/>
        <v>6.451612903225806</v>
      </c>
      <c r="S9" s="62">
        <v>0</v>
      </c>
      <c r="T9" s="61">
        <f t="shared" si="7"/>
        <v>0</v>
      </c>
      <c r="U9" s="62">
        <v>0</v>
      </c>
      <c r="V9" s="57">
        <f t="shared" si="8"/>
        <v>0</v>
      </c>
      <c r="X9" s="75">
        <f aca="true" t="shared" si="9" ref="X9:X32">D9-E9</f>
        <v>62</v>
      </c>
      <c r="Z9" s="24"/>
    </row>
    <row r="10" spans="2:26" ht="15.75">
      <c r="B10" s="3">
        <v>3</v>
      </c>
      <c r="C10" s="4" t="s">
        <v>4</v>
      </c>
      <c r="D10" s="398">
        <v>336</v>
      </c>
      <c r="E10" s="64">
        <v>200</v>
      </c>
      <c r="F10" s="81">
        <f t="shared" si="0"/>
        <v>59.523809523809526</v>
      </c>
      <c r="G10" s="329">
        <v>35</v>
      </c>
      <c r="H10" s="61">
        <f t="shared" si="1"/>
        <v>25.735294117647058</v>
      </c>
      <c r="I10" s="62">
        <v>53</v>
      </c>
      <c r="J10" s="61">
        <f t="shared" si="2"/>
        <v>38.970588235294116</v>
      </c>
      <c r="K10" s="62">
        <v>19</v>
      </c>
      <c r="L10" s="81">
        <f t="shared" si="3"/>
        <v>13.970588235294118</v>
      </c>
      <c r="M10" s="64">
        <v>19</v>
      </c>
      <c r="N10" s="81">
        <f t="shared" si="4"/>
        <v>13.970588235294118</v>
      </c>
      <c r="O10" s="64">
        <v>1</v>
      </c>
      <c r="P10" s="81">
        <f t="shared" si="5"/>
        <v>0.7352941176470588</v>
      </c>
      <c r="Q10" s="64">
        <v>9</v>
      </c>
      <c r="R10" s="61">
        <f t="shared" si="6"/>
        <v>6.61764705882353</v>
      </c>
      <c r="S10" s="62">
        <v>0</v>
      </c>
      <c r="T10" s="61">
        <f t="shared" si="7"/>
        <v>0</v>
      </c>
      <c r="U10" s="62">
        <v>0</v>
      </c>
      <c r="V10" s="57">
        <f t="shared" si="8"/>
        <v>0</v>
      </c>
      <c r="X10" s="75">
        <f t="shared" si="9"/>
        <v>136</v>
      </c>
      <c r="Z10" s="24"/>
    </row>
    <row r="11" spans="2:26" ht="15.75">
      <c r="B11" s="3">
        <v>4</v>
      </c>
      <c r="C11" s="4" t="s">
        <v>5</v>
      </c>
      <c r="D11" s="398">
        <v>155</v>
      </c>
      <c r="E11" s="64">
        <v>95</v>
      </c>
      <c r="F11" s="81">
        <f t="shared" si="0"/>
        <v>61.29032258064516</v>
      </c>
      <c r="G11" s="329">
        <v>36</v>
      </c>
      <c r="H11" s="61">
        <f t="shared" si="1"/>
        <v>60</v>
      </c>
      <c r="I11" s="62">
        <v>2</v>
      </c>
      <c r="J11" s="61">
        <f t="shared" si="2"/>
        <v>3.3333333333333335</v>
      </c>
      <c r="K11" s="62">
        <v>9</v>
      </c>
      <c r="L11" s="81">
        <f t="shared" si="3"/>
        <v>15</v>
      </c>
      <c r="M11" s="64">
        <v>10</v>
      </c>
      <c r="N11" s="81">
        <f t="shared" si="4"/>
        <v>16.666666666666664</v>
      </c>
      <c r="O11" s="64">
        <v>1</v>
      </c>
      <c r="P11" s="81">
        <f t="shared" si="5"/>
        <v>1.6666666666666667</v>
      </c>
      <c r="Q11" s="64">
        <v>2</v>
      </c>
      <c r="R11" s="61">
        <f t="shared" si="6"/>
        <v>3.3333333333333335</v>
      </c>
      <c r="S11" s="62">
        <v>0</v>
      </c>
      <c r="T11" s="61">
        <f t="shared" si="7"/>
        <v>0</v>
      </c>
      <c r="U11" s="62">
        <v>0</v>
      </c>
      <c r="V11" s="57">
        <f t="shared" si="8"/>
        <v>0</v>
      </c>
      <c r="X11" s="75">
        <f t="shared" si="9"/>
        <v>60</v>
      </c>
      <c r="Z11" s="24"/>
    </row>
    <row r="12" spans="2:26" ht="15.75">
      <c r="B12" s="3">
        <v>5</v>
      </c>
      <c r="C12" s="4" t="s">
        <v>6</v>
      </c>
      <c r="D12" s="398">
        <v>155</v>
      </c>
      <c r="E12" s="64">
        <v>78</v>
      </c>
      <c r="F12" s="81">
        <f t="shared" si="0"/>
        <v>50.32258064516129</v>
      </c>
      <c r="G12" s="329">
        <v>40</v>
      </c>
      <c r="H12" s="61">
        <f t="shared" si="1"/>
        <v>51.94805194805194</v>
      </c>
      <c r="I12" s="62">
        <v>14</v>
      </c>
      <c r="J12" s="61">
        <f t="shared" si="2"/>
        <v>18.181818181818183</v>
      </c>
      <c r="K12" s="62">
        <v>9</v>
      </c>
      <c r="L12" s="81">
        <f t="shared" si="3"/>
        <v>11.688311688311687</v>
      </c>
      <c r="M12" s="64">
        <v>8</v>
      </c>
      <c r="N12" s="81">
        <f t="shared" si="4"/>
        <v>10.38961038961039</v>
      </c>
      <c r="O12" s="64">
        <v>0</v>
      </c>
      <c r="P12" s="81">
        <f t="shared" si="5"/>
        <v>0</v>
      </c>
      <c r="Q12" s="64">
        <v>6</v>
      </c>
      <c r="R12" s="61">
        <f t="shared" si="6"/>
        <v>7.792207792207792</v>
      </c>
      <c r="S12" s="62">
        <v>0</v>
      </c>
      <c r="T12" s="61">
        <f t="shared" si="7"/>
        <v>0</v>
      </c>
      <c r="U12" s="62">
        <v>0</v>
      </c>
      <c r="V12" s="57">
        <f t="shared" si="8"/>
        <v>0</v>
      </c>
      <c r="X12" s="75">
        <f t="shared" si="9"/>
        <v>77</v>
      </c>
      <c r="Z12" s="24"/>
    </row>
    <row r="13" spans="2:26" ht="15.75">
      <c r="B13" s="3">
        <v>6</v>
      </c>
      <c r="C13" s="4" t="s">
        <v>7</v>
      </c>
      <c r="D13" s="398">
        <v>81</v>
      </c>
      <c r="E13" s="64">
        <v>32</v>
      </c>
      <c r="F13" s="81">
        <f t="shared" si="0"/>
        <v>39.50617283950617</v>
      </c>
      <c r="G13" s="329">
        <v>33</v>
      </c>
      <c r="H13" s="61">
        <f t="shared" si="1"/>
        <v>67.3469387755102</v>
      </c>
      <c r="I13" s="62">
        <v>4</v>
      </c>
      <c r="J13" s="61">
        <f t="shared" si="2"/>
        <v>8.16326530612245</v>
      </c>
      <c r="K13" s="62">
        <v>1</v>
      </c>
      <c r="L13" s="81">
        <f t="shared" si="3"/>
        <v>2.0408163265306123</v>
      </c>
      <c r="M13" s="64">
        <v>5</v>
      </c>
      <c r="N13" s="81">
        <f t="shared" si="4"/>
        <v>10.204081632653061</v>
      </c>
      <c r="O13" s="64">
        <v>0</v>
      </c>
      <c r="P13" s="81">
        <f t="shared" si="5"/>
        <v>0</v>
      </c>
      <c r="Q13" s="64">
        <v>6</v>
      </c>
      <c r="R13" s="61">
        <f t="shared" si="6"/>
        <v>12.244897959183673</v>
      </c>
      <c r="S13" s="62">
        <v>0</v>
      </c>
      <c r="T13" s="61">
        <f t="shared" si="7"/>
        <v>0</v>
      </c>
      <c r="U13" s="62">
        <v>0</v>
      </c>
      <c r="V13" s="57">
        <f t="shared" si="8"/>
        <v>0</v>
      </c>
      <c r="X13" s="75">
        <f t="shared" si="9"/>
        <v>49</v>
      </c>
      <c r="Z13" s="24"/>
    </row>
    <row r="14" spans="2:26" ht="15.75">
      <c r="B14" s="3">
        <v>7</v>
      </c>
      <c r="C14" s="4" t="s">
        <v>8</v>
      </c>
      <c r="D14" s="398">
        <v>196</v>
      </c>
      <c r="E14" s="64">
        <v>120</v>
      </c>
      <c r="F14" s="81">
        <f t="shared" si="0"/>
        <v>61.224489795918366</v>
      </c>
      <c r="G14" s="329">
        <v>18</v>
      </c>
      <c r="H14" s="61">
        <f t="shared" si="1"/>
        <v>23.684210526315788</v>
      </c>
      <c r="I14" s="62">
        <v>27</v>
      </c>
      <c r="J14" s="61">
        <f t="shared" si="2"/>
        <v>35.526315789473685</v>
      </c>
      <c r="K14" s="62">
        <v>7</v>
      </c>
      <c r="L14" s="81">
        <f t="shared" si="3"/>
        <v>9.210526315789473</v>
      </c>
      <c r="M14" s="64">
        <v>14</v>
      </c>
      <c r="N14" s="81">
        <f t="shared" si="4"/>
        <v>18.421052631578945</v>
      </c>
      <c r="O14" s="64">
        <v>0</v>
      </c>
      <c r="P14" s="81">
        <f t="shared" si="5"/>
        <v>0</v>
      </c>
      <c r="Q14" s="64">
        <v>10</v>
      </c>
      <c r="R14" s="61">
        <f t="shared" si="6"/>
        <v>13.157894736842104</v>
      </c>
      <c r="S14" s="62">
        <v>0</v>
      </c>
      <c r="T14" s="61">
        <f t="shared" si="7"/>
        <v>0</v>
      </c>
      <c r="U14" s="62">
        <v>0</v>
      </c>
      <c r="V14" s="57">
        <f t="shared" si="8"/>
        <v>0</v>
      </c>
      <c r="X14" s="75">
        <f t="shared" si="9"/>
        <v>76</v>
      </c>
      <c r="Z14" s="24"/>
    </row>
    <row r="15" spans="2:26" ht="15.75">
      <c r="B15" s="3">
        <v>8</v>
      </c>
      <c r="C15" s="4" t="s">
        <v>9</v>
      </c>
      <c r="D15" s="398">
        <v>100</v>
      </c>
      <c r="E15" s="64">
        <v>41</v>
      </c>
      <c r="F15" s="81">
        <f t="shared" si="0"/>
        <v>41</v>
      </c>
      <c r="G15" s="329">
        <v>41</v>
      </c>
      <c r="H15" s="61">
        <f t="shared" si="1"/>
        <v>69.49152542372882</v>
      </c>
      <c r="I15" s="62">
        <v>0</v>
      </c>
      <c r="J15" s="61">
        <f t="shared" si="2"/>
        <v>0</v>
      </c>
      <c r="K15" s="62">
        <v>10</v>
      </c>
      <c r="L15" s="81">
        <f t="shared" si="3"/>
        <v>16.94915254237288</v>
      </c>
      <c r="M15" s="64">
        <v>1</v>
      </c>
      <c r="N15" s="81">
        <f t="shared" si="4"/>
        <v>1.694915254237288</v>
      </c>
      <c r="O15" s="64">
        <v>4</v>
      </c>
      <c r="P15" s="81">
        <f t="shared" si="5"/>
        <v>6.779661016949152</v>
      </c>
      <c r="Q15" s="64">
        <v>3</v>
      </c>
      <c r="R15" s="61">
        <f t="shared" si="6"/>
        <v>5.084745762711865</v>
      </c>
      <c r="S15" s="62">
        <v>0</v>
      </c>
      <c r="T15" s="61">
        <f t="shared" si="7"/>
        <v>0</v>
      </c>
      <c r="U15" s="62">
        <v>0</v>
      </c>
      <c r="V15" s="57">
        <f t="shared" si="8"/>
        <v>0</v>
      </c>
      <c r="X15" s="75">
        <f t="shared" si="9"/>
        <v>59</v>
      </c>
      <c r="Z15" s="24"/>
    </row>
    <row r="16" spans="2:26" ht="15.75">
      <c r="B16" s="3">
        <v>9</v>
      </c>
      <c r="C16" s="4" t="s">
        <v>10</v>
      </c>
      <c r="D16" s="398">
        <v>129</v>
      </c>
      <c r="E16" s="64">
        <v>74</v>
      </c>
      <c r="F16" s="81">
        <f t="shared" si="0"/>
        <v>57.36434108527132</v>
      </c>
      <c r="G16" s="329">
        <v>18</v>
      </c>
      <c r="H16" s="61">
        <f t="shared" si="1"/>
        <v>32.72727272727273</v>
      </c>
      <c r="I16" s="62">
        <v>20</v>
      </c>
      <c r="J16" s="61">
        <f t="shared" si="2"/>
        <v>36.36363636363637</v>
      </c>
      <c r="K16" s="62">
        <v>7</v>
      </c>
      <c r="L16" s="81">
        <f t="shared" si="3"/>
        <v>12.727272727272727</v>
      </c>
      <c r="M16" s="64">
        <v>6</v>
      </c>
      <c r="N16" s="81">
        <f t="shared" si="4"/>
        <v>10.909090909090908</v>
      </c>
      <c r="O16" s="64">
        <v>0</v>
      </c>
      <c r="P16" s="81">
        <f t="shared" si="5"/>
        <v>0</v>
      </c>
      <c r="Q16" s="64">
        <v>4</v>
      </c>
      <c r="R16" s="61">
        <f t="shared" si="6"/>
        <v>7.2727272727272725</v>
      </c>
      <c r="S16" s="62">
        <v>0</v>
      </c>
      <c r="T16" s="61">
        <f t="shared" si="7"/>
        <v>0</v>
      </c>
      <c r="U16" s="62">
        <v>0</v>
      </c>
      <c r="V16" s="57">
        <f t="shared" si="8"/>
        <v>0</v>
      </c>
      <c r="X16" s="75">
        <f t="shared" si="9"/>
        <v>55</v>
      </c>
      <c r="Z16" s="24"/>
    </row>
    <row r="17" spans="2:26" ht="15.75">
      <c r="B17" s="3">
        <v>10</v>
      </c>
      <c r="C17" s="4" t="s">
        <v>11</v>
      </c>
      <c r="D17" s="398">
        <v>53</v>
      </c>
      <c r="E17" s="64">
        <v>30</v>
      </c>
      <c r="F17" s="81">
        <f t="shared" si="0"/>
        <v>56.60377358490566</v>
      </c>
      <c r="G17" s="329">
        <v>2</v>
      </c>
      <c r="H17" s="61">
        <f t="shared" si="1"/>
        <v>8.695652173913043</v>
      </c>
      <c r="I17" s="62">
        <v>11</v>
      </c>
      <c r="J17" s="61">
        <f t="shared" si="2"/>
        <v>47.82608695652174</v>
      </c>
      <c r="K17" s="62">
        <v>4</v>
      </c>
      <c r="L17" s="81">
        <f t="shared" si="3"/>
        <v>17.391304347826086</v>
      </c>
      <c r="M17" s="64">
        <v>5</v>
      </c>
      <c r="N17" s="81">
        <f t="shared" si="4"/>
        <v>21.73913043478261</v>
      </c>
      <c r="O17" s="64">
        <v>0</v>
      </c>
      <c r="P17" s="81">
        <f t="shared" si="5"/>
        <v>0</v>
      </c>
      <c r="Q17" s="64">
        <v>1</v>
      </c>
      <c r="R17" s="61">
        <f t="shared" si="6"/>
        <v>4.3478260869565215</v>
      </c>
      <c r="S17" s="62">
        <v>0</v>
      </c>
      <c r="T17" s="61">
        <f t="shared" si="7"/>
        <v>0</v>
      </c>
      <c r="U17" s="62">
        <v>0</v>
      </c>
      <c r="V17" s="57">
        <f t="shared" si="8"/>
        <v>0</v>
      </c>
      <c r="X17" s="75">
        <f t="shared" si="9"/>
        <v>23</v>
      </c>
      <c r="Z17" s="24"/>
    </row>
    <row r="18" spans="2:26" ht="15.75">
      <c r="B18" s="3">
        <v>11</v>
      </c>
      <c r="C18" s="4" t="s">
        <v>12</v>
      </c>
      <c r="D18" s="398">
        <v>60</v>
      </c>
      <c r="E18" s="64">
        <v>47</v>
      </c>
      <c r="F18" s="81">
        <f t="shared" si="0"/>
        <v>78.33333333333333</v>
      </c>
      <c r="G18" s="329">
        <v>0</v>
      </c>
      <c r="H18" s="61">
        <f t="shared" si="1"/>
        <v>0</v>
      </c>
      <c r="I18" s="62">
        <v>6</v>
      </c>
      <c r="J18" s="61">
        <f t="shared" si="2"/>
        <v>46.15384615384615</v>
      </c>
      <c r="K18" s="62">
        <v>2</v>
      </c>
      <c r="L18" s="81">
        <f t="shared" si="3"/>
        <v>15.384615384615385</v>
      </c>
      <c r="M18" s="64">
        <v>2</v>
      </c>
      <c r="N18" s="81">
        <f t="shared" si="4"/>
        <v>15.384615384615385</v>
      </c>
      <c r="O18" s="64">
        <v>2</v>
      </c>
      <c r="P18" s="81">
        <f t="shared" si="5"/>
        <v>15.384615384615385</v>
      </c>
      <c r="Q18" s="64">
        <v>1</v>
      </c>
      <c r="R18" s="61">
        <f t="shared" si="6"/>
        <v>7.6923076923076925</v>
      </c>
      <c r="S18" s="62">
        <v>0</v>
      </c>
      <c r="T18" s="61">
        <f t="shared" si="7"/>
        <v>0</v>
      </c>
      <c r="U18" s="62">
        <v>0</v>
      </c>
      <c r="V18" s="57">
        <f t="shared" si="8"/>
        <v>0</v>
      </c>
      <c r="X18" s="75">
        <f t="shared" si="9"/>
        <v>13</v>
      </c>
      <c r="Z18" s="24"/>
    </row>
    <row r="19" spans="2:26" ht="15.75">
      <c r="B19" s="3">
        <v>12</v>
      </c>
      <c r="C19" s="4" t="s">
        <v>13</v>
      </c>
      <c r="D19" s="398">
        <v>257</v>
      </c>
      <c r="E19" s="64">
        <v>125</v>
      </c>
      <c r="F19" s="81">
        <f t="shared" si="0"/>
        <v>48.63813229571984</v>
      </c>
      <c r="G19" s="329">
        <v>52</v>
      </c>
      <c r="H19" s="61">
        <f t="shared" si="1"/>
        <v>39.39393939393939</v>
      </c>
      <c r="I19" s="62">
        <v>34</v>
      </c>
      <c r="J19" s="61">
        <f t="shared" si="2"/>
        <v>25.757575757575758</v>
      </c>
      <c r="K19" s="62">
        <v>23</v>
      </c>
      <c r="L19" s="81">
        <f t="shared" si="3"/>
        <v>17.424242424242426</v>
      </c>
      <c r="M19" s="64">
        <v>16</v>
      </c>
      <c r="N19" s="81">
        <f t="shared" si="4"/>
        <v>12.121212121212121</v>
      </c>
      <c r="O19" s="64">
        <v>1</v>
      </c>
      <c r="P19" s="81">
        <f t="shared" si="5"/>
        <v>0.7575757575757576</v>
      </c>
      <c r="Q19" s="64">
        <v>6</v>
      </c>
      <c r="R19" s="61">
        <f t="shared" si="6"/>
        <v>4.545454545454546</v>
      </c>
      <c r="S19" s="62">
        <v>0</v>
      </c>
      <c r="T19" s="61">
        <f t="shared" si="7"/>
        <v>0</v>
      </c>
      <c r="U19" s="62">
        <v>0</v>
      </c>
      <c r="V19" s="57">
        <f t="shared" si="8"/>
        <v>0</v>
      </c>
      <c r="X19" s="75">
        <f t="shared" si="9"/>
        <v>132</v>
      </c>
      <c r="Z19" s="24"/>
    </row>
    <row r="20" spans="2:26" ht="15.75">
      <c r="B20" s="3">
        <v>13</v>
      </c>
      <c r="C20" s="4" t="s">
        <v>14</v>
      </c>
      <c r="D20" s="398">
        <v>117</v>
      </c>
      <c r="E20" s="64">
        <v>77</v>
      </c>
      <c r="F20" s="81">
        <f t="shared" si="0"/>
        <v>65.8119658119658</v>
      </c>
      <c r="G20" s="329">
        <v>8</v>
      </c>
      <c r="H20" s="61">
        <f t="shared" si="1"/>
        <v>20</v>
      </c>
      <c r="I20" s="62">
        <v>18</v>
      </c>
      <c r="J20" s="61">
        <f t="shared" si="2"/>
        <v>45</v>
      </c>
      <c r="K20" s="62">
        <v>3</v>
      </c>
      <c r="L20" s="81">
        <f t="shared" si="3"/>
        <v>7.5</v>
      </c>
      <c r="M20" s="64">
        <v>1</v>
      </c>
      <c r="N20" s="81">
        <f t="shared" si="4"/>
        <v>2.5</v>
      </c>
      <c r="O20" s="64">
        <v>3</v>
      </c>
      <c r="P20" s="81">
        <f t="shared" si="5"/>
        <v>7.5</v>
      </c>
      <c r="Q20" s="64">
        <v>7</v>
      </c>
      <c r="R20" s="61">
        <f t="shared" si="6"/>
        <v>17.5</v>
      </c>
      <c r="S20" s="62">
        <v>0</v>
      </c>
      <c r="T20" s="61">
        <f t="shared" si="7"/>
        <v>0</v>
      </c>
      <c r="U20" s="62">
        <v>0</v>
      </c>
      <c r="V20" s="57">
        <f t="shared" si="8"/>
        <v>0</v>
      </c>
      <c r="X20" s="75">
        <f t="shared" si="9"/>
        <v>40</v>
      </c>
      <c r="Z20" s="24"/>
    </row>
    <row r="21" spans="2:26" ht="15.75">
      <c r="B21" s="3">
        <v>14</v>
      </c>
      <c r="C21" s="4" t="s">
        <v>15</v>
      </c>
      <c r="D21" s="398">
        <v>330</v>
      </c>
      <c r="E21" s="64">
        <v>195</v>
      </c>
      <c r="F21" s="81">
        <f t="shared" si="0"/>
        <v>59.09090909090909</v>
      </c>
      <c r="G21" s="329">
        <v>84</v>
      </c>
      <c r="H21" s="61">
        <f t="shared" si="1"/>
        <v>62.22222222222222</v>
      </c>
      <c r="I21" s="62">
        <v>0</v>
      </c>
      <c r="J21" s="61">
        <f t="shared" si="2"/>
        <v>0</v>
      </c>
      <c r="K21" s="62">
        <v>25</v>
      </c>
      <c r="L21" s="81">
        <f t="shared" si="3"/>
        <v>18.51851851851852</v>
      </c>
      <c r="M21" s="64">
        <v>8</v>
      </c>
      <c r="N21" s="81">
        <f t="shared" si="4"/>
        <v>5.9259259259259265</v>
      </c>
      <c r="O21" s="64">
        <v>3</v>
      </c>
      <c r="P21" s="81">
        <f t="shared" si="5"/>
        <v>2.2222222222222223</v>
      </c>
      <c r="Q21" s="64">
        <v>15</v>
      </c>
      <c r="R21" s="61">
        <f t="shared" si="6"/>
        <v>11.11111111111111</v>
      </c>
      <c r="S21" s="62">
        <v>0</v>
      </c>
      <c r="T21" s="61">
        <f t="shared" si="7"/>
        <v>0</v>
      </c>
      <c r="U21" s="62">
        <v>0</v>
      </c>
      <c r="V21" s="57">
        <f t="shared" si="8"/>
        <v>0</v>
      </c>
      <c r="X21" s="75">
        <f t="shared" si="9"/>
        <v>135</v>
      </c>
      <c r="Z21" s="24"/>
    </row>
    <row r="22" spans="2:26" ht="15.75">
      <c r="B22" s="3">
        <v>15</v>
      </c>
      <c r="C22" s="4" t="s">
        <v>16</v>
      </c>
      <c r="D22" s="398">
        <v>110</v>
      </c>
      <c r="E22" s="64">
        <v>54</v>
      </c>
      <c r="F22" s="81">
        <f t="shared" si="0"/>
        <v>49.09090909090909</v>
      </c>
      <c r="G22" s="329">
        <v>34</v>
      </c>
      <c r="H22" s="61">
        <f t="shared" si="1"/>
        <v>60.71428571428571</v>
      </c>
      <c r="I22" s="62">
        <v>3</v>
      </c>
      <c r="J22" s="61">
        <f t="shared" si="2"/>
        <v>5.357142857142857</v>
      </c>
      <c r="K22" s="62">
        <v>12</v>
      </c>
      <c r="L22" s="81">
        <f t="shared" si="3"/>
        <v>21.428571428571427</v>
      </c>
      <c r="M22" s="64">
        <v>5</v>
      </c>
      <c r="N22" s="81">
        <f t="shared" si="4"/>
        <v>8.928571428571429</v>
      </c>
      <c r="O22" s="64">
        <v>0</v>
      </c>
      <c r="P22" s="81">
        <f t="shared" si="5"/>
        <v>0</v>
      </c>
      <c r="Q22" s="64">
        <v>1</v>
      </c>
      <c r="R22" s="61">
        <f t="shared" si="6"/>
        <v>1.7857142857142856</v>
      </c>
      <c r="S22" s="62">
        <v>1</v>
      </c>
      <c r="T22" s="61">
        <f t="shared" si="7"/>
        <v>1.7857142857142856</v>
      </c>
      <c r="U22" s="62">
        <v>0</v>
      </c>
      <c r="V22" s="57">
        <f t="shared" si="8"/>
        <v>0</v>
      </c>
      <c r="X22" s="75">
        <f t="shared" si="9"/>
        <v>56</v>
      </c>
      <c r="Z22" s="24"/>
    </row>
    <row r="23" spans="2:26" ht="15.75">
      <c r="B23" s="3">
        <v>16</v>
      </c>
      <c r="C23" s="4" t="s">
        <v>17</v>
      </c>
      <c r="D23" s="398">
        <v>119</v>
      </c>
      <c r="E23" s="64">
        <v>45</v>
      </c>
      <c r="F23" s="81">
        <f t="shared" si="0"/>
        <v>37.81512605042017</v>
      </c>
      <c r="G23" s="329">
        <v>43</v>
      </c>
      <c r="H23" s="61">
        <f t="shared" si="1"/>
        <v>58.108108108108105</v>
      </c>
      <c r="I23" s="62">
        <v>15</v>
      </c>
      <c r="J23" s="61">
        <f t="shared" si="2"/>
        <v>20.27027027027027</v>
      </c>
      <c r="K23" s="62">
        <v>10</v>
      </c>
      <c r="L23" s="81">
        <f t="shared" si="3"/>
        <v>13.513513513513514</v>
      </c>
      <c r="M23" s="64">
        <v>3</v>
      </c>
      <c r="N23" s="81">
        <f t="shared" si="4"/>
        <v>4.054054054054054</v>
      </c>
      <c r="O23" s="64">
        <v>1</v>
      </c>
      <c r="P23" s="81">
        <f t="shared" si="5"/>
        <v>1.3513513513513513</v>
      </c>
      <c r="Q23" s="64">
        <v>2</v>
      </c>
      <c r="R23" s="61">
        <f t="shared" si="6"/>
        <v>2.7027027027027026</v>
      </c>
      <c r="S23" s="62">
        <v>0</v>
      </c>
      <c r="T23" s="61">
        <f t="shared" si="7"/>
        <v>0</v>
      </c>
      <c r="U23" s="62">
        <v>0</v>
      </c>
      <c r="V23" s="57">
        <f t="shared" si="8"/>
        <v>0</v>
      </c>
      <c r="X23" s="75">
        <f t="shared" si="9"/>
        <v>74</v>
      </c>
      <c r="Z23" s="24"/>
    </row>
    <row r="24" spans="2:26" ht="15.75">
      <c r="B24" s="3">
        <v>17</v>
      </c>
      <c r="C24" s="4" t="s">
        <v>18</v>
      </c>
      <c r="D24" s="398">
        <v>126</v>
      </c>
      <c r="E24" s="64">
        <v>58</v>
      </c>
      <c r="F24" s="81">
        <f t="shared" si="0"/>
        <v>46.03174603174603</v>
      </c>
      <c r="G24" s="329">
        <v>22</v>
      </c>
      <c r="H24" s="61">
        <f t="shared" si="1"/>
        <v>32.35294117647059</v>
      </c>
      <c r="I24" s="62">
        <v>30</v>
      </c>
      <c r="J24" s="61">
        <f t="shared" si="2"/>
        <v>44.11764705882353</v>
      </c>
      <c r="K24" s="62">
        <v>8</v>
      </c>
      <c r="L24" s="81">
        <f t="shared" si="3"/>
        <v>11.76470588235294</v>
      </c>
      <c r="M24" s="64">
        <v>5</v>
      </c>
      <c r="N24" s="81">
        <f t="shared" si="4"/>
        <v>7.352941176470589</v>
      </c>
      <c r="O24" s="64">
        <v>0</v>
      </c>
      <c r="P24" s="81">
        <f t="shared" si="5"/>
        <v>0</v>
      </c>
      <c r="Q24" s="64">
        <v>3</v>
      </c>
      <c r="R24" s="61">
        <f t="shared" si="6"/>
        <v>4.411764705882353</v>
      </c>
      <c r="S24" s="62">
        <v>0</v>
      </c>
      <c r="T24" s="61">
        <f t="shared" si="7"/>
        <v>0</v>
      </c>
      <c r="U24" s="62">
        <v>0</v>
      </c>
      <c r="V24" s="57">
        <f t="shared" si="8"/>
        <v>0</v>
      </c>
      <c r="X24" s="75">
        <f t="shared" si="9"/>
        <v>68</v>
      </c>
      <c r="Z24" s="24"/>
    </row>
    <row r="25" spans="2:26" ht="15.75">
      <c r="B25" s="3">
        <v>18</v>
      </c>
      <c r="C25" s="4" t="s">
        <v>19</v>
      </c>
      <c r="D25" s="398">
        <v>65</v>
      </c>
      <c r="E25" s="64">
        <v>34</v>
      </c>
      <c r="F25" s="81">
        <f t="shared" si="0"/>
        <v>52.307692307692314</v>
      </c>
      <c r="G25" s="329">
        <v>3</v>
      </c>
      <c r="H25" s="61">
        <f t="shared" si="1"/>
        <v>9.67741935483871</v>
      </c>
      <c r="I25" s="62">
        <v>18</v>
      </c>
      <c r="J25" s="61">
        <f t="shared" si="2"/>
        <v>58.06451612903226</v>
      </c>
      <c r="K25" s="62">
        <v>4</v>
      </c>
      <c r="L25" s="81">
        <f t="shared" si="3"/>
        <v>12.903225806451612</v>
      </c>
      <c r="M25" s="64">
        <v>2</v>
      </c>
      <c r="N25" s="81">
        <f t="shared" si="4"/>
        <v>6.451612903225806</v>
      </c>
      <c r="O25" s="64">
        <v>0</v>
      </c>
      <c r="P25" s="81">
        <f t="shared" si="5"/>
        <v>0</v>
      </c>
      <c r="Q25" s="64">
        <v>4</v>
      </c>
      <c r="R25" s="61">
        <f t="shared" si="6"/>
        <v>12.903225806451612</v>
      </c>
      <c r="S25" s="62">
        <v>0</v>
      </c>
      <c r="T25" s="61">
        <f t="shared" si="7"/>
        <v>0</v>
      </c>
      <c r="U25" s="62">
        <v>0</v>
      </c>
      <c r="V25" s="57">
        <f t="shared" si="8"/>
        <v>0</v>
      </c>
      <c r="X25" s="75">
        <f t="shared" si="9"/>
        <v>31</v>
      </c>
      <c r="Z25" s="24"/>
    </row>
    <row r="26" spans="2:26" ht="15.75">
      <c r="B26" s="3">
        <v>19</v>
      </c>
      <c r="C26" s="4" t="s">
        <v>20</v>
      </c>
      <c r="D26" s="398">
        <v>181</v>
      </c>
      <c r="E26" s="64">
        <v>119</v>
      </c>
      <c r="F26" s="81">
        <f t="shared" si="0"/>
        <v>65.74585635359117</v>
      </c>
      <c r="G26" s="329">
        <v>18</v>
      </c>
      <c r="H26" s="61">
        <f t="shared" si="1"/>
        <v>29.03225806451613</v>
      </c>
      <c r="I26" s="62">
        <v>19</v>
      </c>
      <c r="J26" s="61">
        <f t="shared" si="2"/>
        <v>30.64516129032258</v>
      </c>
      <c r="K26" s="62">
        <v>11</v>
      </c>
      <c r="L26" s="81">
        <f t="shared" si="3"/>
        <v>17.741935483870968</v>
      </c>
      <c r="M26" s="64">
        <v>3</v>
      </c>
      <c r="N26" s="81">
        <f t="shared" si="4"/>
        <v>4.838709677419355</v>
      </c>
      <c r="O26" s="64">
        <v>2</v>
      </c>
      <c r="P26" s="81">
        <f t="shared" si="5"/>
        <v>3.225806451612903</v>
      </c>
      <c r="Q26" s="64">
        <v>9</v>
      </c>
      <c r="R26" s="61">
        <f t="shared" si="6"/>
        <v>14.516129032258066</v>
      </c>
      <c r="S26" s="62">
        <v>0</v>
      </c>
      <c r="T26" s="61">
        <f t="shared" si="7"/>
        <v>0</v>
      </c>
      <c r="U26" s="62">
        <v>0</v>
      </c>
      <c r="V26" s="57">
        <f t="shared" si="8"/>
        <v>0</v>
      </c>
      <c r="X26" s="75">
        <f t="shared" si="9"/>
        <v>62</v>
      </c>
      <c r="Z26" s="24"/>
    </row>
    <row r="27" spans="2:26" ht="15.75">
      <c r="B27" s="3">
        <v>20</v>
      </c>
      <c r="C27" s="4" t="s">
        <v>21</v>
      </c>
      <c r="D27" s="398">
        <v>133</v>
      </c>
      <c r="E27" s="64">
        <v>91</v>
      </c>
      <c r="F27" s="81">
        <f t="shared" si="0"/>
        <v>68.42105263157895</v>
      </c>
      <c r="G27" s="329">
        <v>17</v>
      </c>
      <c r="H27" s="61">
        <f t="shared" si="1"/>
        <v>40.476190476190474</v>
      </c>
      <c r="I27" s="62">
        <v>11</v>
      </c>
      <c r="J27" s="61">
        <f t="shared" si="2"/>
        <v>26.190476190476193</v>
      </c>
      <c r="K27" s="62">
        <v>8</v>
      </c>
      <c r="L27" s="81">
        <f t="shared" si="3"/>
        <v>19.047619047619047</v>
      </c>
      <c r="M27" s="64">
        <v>3</v>
      </c>
      <c r="N27" s="81">
        <f t="shared" si="4"/>
        <v>7.142857142857142</v>
      </c>
      <c r="O27" s="64">
        <v>0</v>
      </c>
      <c r="P27" s="81">
        <f t="shared" si="5"/>
        <v>0</v>
      </c>
      <c r="Q27" s="64">
        <v>3</v>
      </c>
      <c r="R27" s="61">
        <f t="shared" si="6"/>
        <v>7.142857142857142</v>
      </c>
      <c r="S27" s="62">
        <v>0</v>
      </c>
      <c r="T27" s="61">
        <f t="shared" si="7"/>
        <v>0</v>
      </c>
      <c r="U27" s="62">
        <v>0</v>
      </c>
      <c r="V27" s="57">
        <f t="shared" si="8"/>
        <v>0</v>
      </c>
      <c r="X27" s="75">
        <f t="shared" si="9"/>
        <v>42</v>
      </c>
      <c r="Z27" s="24"/>
    </row>
    <row r="28" spans="2:26" ht="15.75">
      <c r="B28" s="3">
        <v>21</v>
      </c>
      <c r="C28" s="4" t="s">
        <v>22</v>
      </c>
      <c r="D28" s="398">
        <v>118</v>
      </c>
      <c r="E28" s="64">
        <v>61</v>
      </c>
      <c r="F28" s="81">
        <f t="shared" si="0"/>
        <v>51.69491525423729</v>
      </c>
      <c r="G28" s="329">
        <v>31</v>
      </c>
      <c r="H28" s="61">
        <f t="shared" si="1"/>
        <v>54.385964912280706</v>
      </c>
      <c r="I28" s="62">
        <v>0</v>
      </c>
      <c r="J28" s="61">
        <f t="shared" si="2"/>
        <v>0</v>
      </c>
      <c r="K28" s="62">
        <v>9</v>
      </c>
      <c r="L28" s="81">
        <f t="shared" si="3"/>
        <v>15.789473684210526</v>
      </c>
      <c r="M28" s="64">
        <v>11</v>
      </c>
      <c r="N28" s="81">
        <f t="shared" si="4"/>
        <v>19.298245614035086</v>
      </c>
      <c r="O28" s="64">
        <v>3</v>
      </c>
      <c r="P28" s="81">
        <f t="shared" si="5"/>
        <v>5.263157894736842</v>
      </c>
      <c r="Q28" s="64">
        <v>3</v>
      </c>
      <c r="R28" s="61">
        <f t="shared" si="6"/>
        <v>5.263157894736842</v>
      </c>
      <c r="S28" s="62">
        <v>0</v>
      </c>
      <c r="T28" s="61">
        <f t="shared" si="7"/>
        <v>0</v>
      </c>
      <c r="U28" s="62">
        <v>0</v>
      </c>
      <c r="V28" s="57">
        <f t="shared" si="8"/>
        <v>0</v>
      </c>
      <c r="X28" s="75">
        <f t="shared" si="9"/>
        <v>57</v>
      </c>
      <c r="Z28" s="24"/>
    </row>
    <row r="29" spans="2:26" ht="15.75">
      <c r="B29" s="3">
        <v>22</v>
      </c>
      <c r="C29" s="4" t="s">
        <v>23</v>
      </c>
      <c r="D29" s="398">
        <v>117</v>
      </c>
      <c r="E29" s="64">
        <v>63</v>
      </c>
      <c r="F29" s="81">
        <f t="shared" si="0"/>
        <v>53.84615384615385</v>
      </c>
      <c r="G29" s="329">
        <v>16</v>
      </c>
      <c r="H29" s="61">
        <f t="shared" si="1"/>
        <v>29.629629629629626</v>
      </c>
      <c r="I29" s="62">
        <v>15</v>
      </c>
      <c r="J29" s="61">
        <f t="shared" si="2"/>
        <v>27.77777777777778</v>
      </c>
      <c r="K29" s="62">
        <v>8</v>
      </c>
      <c r="L29" s="81">
        <f t="shared" si="3"/>
        <v>14.814814814814813</v>
      </c>
      <c r="M29" s="64">
        <v>10</v>
      </c>
      <c r="N29" s="81">
        <f t="shared" si="4"/>
        <v>18.51851851851852</v>
      </c>
      <c r="O29" s="64">
        <v>1</v>
      </c>
      <c r="P29" s="81">
        <f t="shared" si="5"/>
        <v>1.8518518518518516</v>
      </c>
      <c r="Q29" s="64">
        <v>4</v>
      </c>
      <c r="R29" s="61">
        <f t="shared" si="6"/>
        <v>7.4074074074074066</v>
      </c>
      <c r="S29" s="62">
        <v>0</v>
      </c>
      <c r="T29" s="61">
        <f t="shared" si="7"/>
        <v>0</v>
      </c>
      <c r="U29" s="62">
        <v>0</v>
      </c>
      <c r="V29" s="57">
        <f t="shared" si="8"/>
        <v>0</v>
      </c>
      <c r="X29" s="75">
        <f t="shared" si="9"/>
        <v>54</v>
      </c>
      <c r="Z29" s="24"/>
    </row>
    <row r="30" spans="2:26" ht="15.75">
      <c r="B30" s="3">
        <v>23</v>
      </c>
      <c r="C30" s="4" t="s">
        <v>24</v>
      </c>
      <c r="D30" s="398">
        <v>44</v>
      </c>
      <c r="E30" s="64">
        <v>15</v>
      </c>
      <c r="F30" s="81">
        <f t="shared" si="0"/>
        <v>34.090909090909086</v>
      </c>
      <c r="G30" s="329">
        <v>6</v>
      </c>
      <c r="H30" s="61">
        <f t="shared" si="1"/>
        <v>20.689655172413794</v>
      </c>
      <c r="I30" s="62">
        <v>11</v>
      </c>
      <c r="J30" s="61">
        <f t="shared" si="2"/>
        <v>37.93103448275862</v>
      </c>
      <c r="K30" s="62">
        <v>6</v>
      </c>
      <c r="L30" s="81">
        <f t="shared" si="3"/>
        <v>20.689655172413794</v>
      </c>
      <c r="M30" s="64">
        <v>3</v>
      </c>
      <c r="N30" s="81">
        <f t="shared" si="4"/>
        <v>10.344827586206897</v>
      </c>
      <c r="O30" s="64">
        <v>0</v>
      </c>
      <c r="P30" s="81">
        <f t="shared" si="5"/>
        <v>0</v>
      </c>
      <c r="Q30" s="64">
        <v>3</v>
      </c>
      <c r="R30" s="61">
        <f t="shared" si="6"/>
        <v>10.344827586206897</v>
      </c>
      <c r="S30" s="62">
        <v>0</v>
      </c>
      <c r="T30" s="61">
        <f t="shared" si="7"/>
        <v>0</v>
      </c>
      <c r="U30" s="62">
        <v>0</v>
      </c>
      <c r="V30" s="57">
        <f t="shared" si="8"/>
        <v>0</v>
      </c>
      <c r="X30" s="75">
        <f t="shared" si="9"/>
        <v>29</v>
      </c>
      <c r="Z30" s="24"/>
    </row>
    <row r="31" spans="2:26" ht="15.75">
      <c r="B31" s="3">
        <v>24</v>
      </c>
      <c r="C31" s="5" t="s">
        <v>25</v>
      </c>
      <c r="D31" s="398">
        <v>101</v>
      </c>
      <c r="E31" s="64">
        <v>62</v>
      </c>
      <c r="F31" s="81">
        <f t="shared" si="0"/>
        <v>61.386138613861384</v>
      </c>
      <c r="G31" s="329">
        <v>14</v>
      </c>
      <c r="H31" s="61">
        <f t="shared" si="1"/>
        <v>35.8974358974359</v>
      </c>
      <c r="I31" s="62">
        <v>12</v>
      </c>
      <c r="J31" s="61">
        <f t="shared" si="2"/>
        <v>30.76923076923077</v>
      </c>
      <c r="K31" s="62">
        <v>5</v>
      </c>
      <c r="L31" s="81">
        <f t="shared" si="3"/>
        <v>12.82051282051282</v>
      </c>
      <c r="M31" s="64">
        <v>4</v>
      </c>
      <c r="N31" s="81">
        <f t="shared" si="4"/>
        <v>10.256410256410255</v>
      </c>
      <c r="O31" s="64">
        <v>1</v>
      </c>
      <c r="P31" s="81">
        <f t="shared" si="5"/>
        <v>2.564102564102564</v>
      </c>
      <c r="Q31" s="64">
        <v>3</v>
      </c>
      <c r="R31" s="61">
        <f t="shared" si="6"/>
        <v>7.6923076923076925</v>
      </c>
      <c r="S31" s="62">
        <v>0</v>
      </c>
      <c r="T31" s="61">
        <f t="shared" si="7"/>
        <v>0</v>
      </c>
      <c r="U31" s="62">
        <v>0</v>
      </c>
      <c r="V31" s="57">
        <f t="shared" si="8"/>
        <v>0</v>
      </c>
      <c r="X31" s="75">
        <f t="shared" si="9"/>
        <v>39</v>
      </c>
      <c r="Z31" s="24"/>
    </row>
    <row r="32" spans="2:26" ht="15.75">
      <c r="B32" s="3">
        <v>25</v>
      </c>
      <c r="C32" s="5" t="s">
        <v>26</v>
      </c>
      <c r="D32" s="398">
        <v>120</v>
      </c>
      <c r="E32" s="64">
        <v>62</v>
      </c>
      <c r="F32" s="81">
        <f t="shared" si="0"/>
        <v>51.66666666666667</v>
      </c>
      <c r="G32" s="329">
        <v>25</v>
      </c>
      <c r="H32" s="61">
        <f t="shared" si="1"/>
        <v>43.103448275862064</v>
      </c>
      <c r="I32" s="62">
        <v>17</v>
      </c>
      <c r="J32" s="61">
        <f t="shared" si="2"/>
        <v>29.310344827586203</v>
      </c>
      <c r="K32" s="62">
        <v>7</v>
      </c>
      <c r="L32" s="81">
        <f t="shared" si="3"/>
        <v>12.068965517241379</v>
      </c>
      <c r="M32" s="64">
        <v>5</v>
      </c>
      <c r="N32" s="81">
        <f t="shared" si="4"/>
        <v>8.620689655172415</v>
      </c>
      <c r="O32" s="64">
        <v>1</v>
      </c>
      <c r="P32" s="81">
        <f t="shared" si="5"/>
        <v>1.7241379310344827</v>
      </c>
      <c r="Q32" s="64">
        <v>3</v>
      </c>
      <c r="R32" s="61">
        <f t="shared" si="6"/>
        <v>5.172413793103448</v>
      </c>
      <c r="S32" s="62">
        <v>0</v>
      </c>
      <c r="T32" s="61">
        <f t="shared" si="7"/>
        <v>0</v>
      </c>
      <c r="U32" s="62">
        <v>0</v>
      </c>
      <c r="V32" s="57">
        <f t="shared" si="8"/>
        <v>0</v>
      </c>
      <c r="X32" s="75">
        <f t="shared" si="9"/>
        <v>58</v>
      </c>
      <c r="Z32" s="24"/>
    </row>
    <row r="33" spans="2:26" ht="15.75">
      <c r="B33" s="3">
        <v>26</v>
      </c>
      <c r="C33" s="114" t="s">
        <v>59</v>
      </c>
      <c r="D33" s="398">
        <v>198</v>
      </c>
      <c r="E33" s="64">
        <v>152</v>
      </c>
      <c r="F33" s="81">
        <f t="shared" si="0"/>
        <v>76.76767676767676</v>
      </c>
      <c r="G33" s="329">
        <v>13</v>
      </c>
      <c r="H33" s="61">
        <f t="shared" si="1"/>
        <v>28.26086956521739</v>
      </c>
      <c r="I33" s="62">
        <v>22</v>
      </c>
      <c r="J33" s="61">
        <f t="shared" si="2"/>
        <v>47.82608695652174</v>
      </c>
      <c r="K33" s="62">
        <v>1</v>
      </c>
      <c r="L33" s="81">
        <f t="shared" si="3"/>
        <v>2.1739130434782608</v>
      </c>
      <c r="M33" s="64">
        <v>6</v>
      </c>
      <c r="N33" s="81">
        <f t="shared" si="4"/>
        <v>13.043478260869565</v>
      </c>
      <c r="O33" s="64">
        <v>1</v>
      </c>
      <c r="P33" s="81">
        <f t="shared" si="5"/>
        <v>2.1739130434782608</v>
      </c>
      <c r="Q33" s="64">
        <v>3</v>
      </c>
      <c r="R33" s="61">
        <f t="shared" si="6"/>
        <v>6.521739130434782</v>
      </c>
      <c r="S33" s="62">
        <v>0</v>
      </c>
      <c r="T33" s="61">
        <f t="shared" si="7"/>
        <v>0</v>
      </c>
      <c r="U33" s="62">
        <v>0</v>
      </c>
      <c r="V33" s="57">
        <f t="shared" si="8"/>
        <v>0</v>
      </c>
      <c r="X33" s="65">
        <f>D33-E33</f>
        <v>46</v>
      </c>
      <c r="Z33" s="24"/>
    </row>
    <row r="34" spans="2:26" ht="15.75">
      <c r="B34" s="116">
        <v>27</v>
      </c>
      <c r="C34" s="162" t="s">
        <v>77</v>
      </c>
      <c r="D34" s="398">
        <v>0</v>
      </c>
      <c r="E34" s="64">
        <v>0</v>
      </c>
      <c r="F34" s="81" t="e">
        <f t="shared" si="0"/>
        <v>#DIV/0!</v>
      </c>
      <c r="G34" s="329">
        <v>0</v>
      </c>
      <c r="H34" s="61" t="e">
        <f t="shared" si="1"/>
        <v>#DIV/0!</v>
      </c>
      <c r="I34" s="62">
        <v>0</v>
      </c>
      <c r="J34" s="61" t="e">
        <f t="shared" si="2"/>
        <v>#DIV/0!</v>
      </c>
      <c r="K34" s="62">
        <v>0</v>
      </c>
      <c r="L34" s="81" t="e">
        <f t="shared" si="3"/>
        <v>#DIV/0!</v>
      </c>
      <c r="M34" s="64">
        <v>0</v>
      </c>
      <c r="N34" s="81" t="e">
        <f t="shared" si="4"/>
        <v>#DIV/0!</v>
      </c>
      <c r="O34" s="64">
        <v>0</v>
      </c>
      <c r="P34" s="81" t="e">
        <f t="shared" si="5"/>
        <v>#DIV/0!</v>
      </c>
      <c r="Q34" s="64">
        <v>0</v>
      </c>
      <c r="R34" s="61" t="e">
        <f t="shared" si="6"/>
        <v>#DIV/0!</v>
      </c>
      <c r="S34" s="62">
        <v>0</v>
      </c>
      <c r="T34" s="61" t="e">
        <f t="shared" si="7"/>
        <v>#DIV/0!</v>
      </c>
      <c r="U34" s="62">
        <v>0</v>
      </c>
      <c r="V34" s="57" t="e">
        <f t="shared" si="8"/>
        <v>#DIV/0!</v>
      </c>
      <c r="X34" s="65">
        <f>D34-E34</f>
        <v>0</v>
      </c>
      <c r="Z34" s="24"/>
    </row>
    <row r="35" spans="2:26" ht="15.75">
      <c r="B35" s="116">
        <v>28</v>
      </c>
      <c r="C35" s="162" t="s">
        <v>78</v>
      </c>
      <c r="D35" s="398">
        <v>2</v>
      </c>
      <c r="E35" s="64">
        <v>1</v>
      </c>
      <c r="F35" s="81">
        <f>E35/D35*100</f>
        <v>50</v>
      </c>
      <c r="G35" s="329">
        <v>0</v>
      </c>
      <c r="H35" s="61">
        <f>G35/X35*100</f>
        <v>0</v>
      </c>
      <c r="I35" s="62">
        <v>1</v>
      </c>
      <c r="J35" s="61">
        <f>I35/X35*100</f>
        <v>100</v>
      </c>
      <c r="K35" s="62">
        <v>0</v>
      </c>
      <c r="L35" s="81">
        <f>K35/X35*100</f>
        <v>0</v>
      </c>
      <c r="M35" s="64">
        <v>0</v>
      </c>
      <c r="N35" s="81">
        <f>M35/X35*100</f>
        <v>0</v>
      </c>
      <c r="O35" s="64">
        <v>0</v>
      </c>
      <c r="P35" s="81">
        <f>O35/X35*100</f>
        <v>0</v>
      </c>
      <c r="Q35" s="64">
        <v>0</v>
      </c>
      <c r="R35" s="61">
        <f>Q35/X35*100</f>
        <v>0</v>
      </c>
      <c r="S35" s="62">
        <v>0</v>
      </c>
      <c r="T35" s="61">
        <f>S35/X35*100</f>
        <v>0</v>
      </c>
      <c r="U35" s="62">
        <v>0</v>
      </c>
      <c r="V35" s="57">
        <f>U35/X35*100</f>
        <v>0</v>
      </c>
      <c r="X35" s="65">
        <f>D35-E35</f>
        <v>1</v>
      </c>
      <c r="Z35" s="24"/>
    </row>
    <row r="36" spans="2:26" ht="16.5" thickBot="1">
      <c r="B36" s="116">
        <v>29</v>
      </c>
      <c r="C36" s="162" t="s">
        <v>79</v>
      </c>
      <c r="D36" s="409">
        <v>1</v>
      </c>
      <c r="E36" s="382">
        <v>0</v>
      </c>
      <c r="F36" s="381">
        <f>E36/D36*100</f>
        <v>0</v>
      </c>
      <c r="G36" s="379">
        <v>0</v>
      </c>
      <c r="H36" s="380">
        <f>G36/X36*100</f>
        <v>0</v>
      </c>
      <c r="I36" s="189">
        <v>0</v>
      </c>
      <c r="J36" s="380">
        <f>I36/X36*100</f>
        <v>0</v>
      </c>
      <c r="K36" s="189">
        <v>0</v>
      </c>
      <c r="L36" s="381">
        <f>K36/X36*100</f>
        <v>0</v>
      </c>
      <c r="M36" s="382">
        <v>0</v>
      </c>
      <c r="N36" s="381">
        <f>M36/X36*100</f>
        <v>0</v>
      </c>
      <c r="O36" s="382">
        <v>0</v>
      </c>
      <c r="P36" s="381">
        <f>O36/X36*100</f>
        <v>0</v>
      </c>
      <c r="Q36" s="382">
        <v>1</v>
      </c>
      <c r="R36" s="380">
        <f>Q36/X36*100</f>
        <v>100</v>
      </c>
      <c r="S36" s="189">
        <v>0</v>
      </c>
      <c r="T36" s="380">
        <f>S36/X36*100</f>
        <v>0</v>
      </c>
      <c r="U36" s="189">
        <v>0</v>
      </c>
      <c r="V36" s="408">
        <f>U36/X36*100</f>
        <v>0</v>
      </c>
      <c r="X36" s="65">
        <f>D36-E36</f>
        <v>1</v>
      </c>
      <c r="Z36" s="24"/>
    </row>
    <row r="37" spans="2:26" ht="16.5" thickBot="1">
      <c r="B37" s="307" t="s">
        <v>60</v>
      </c>
      <c r="C37" s="308"/>
      <c r="D37" s="107">
        <f>SUM(D8:D32)</f>
        <v>3458</v>
      </c>
      <c r="E37" s="155">
        <f aca="true" t="shared" si="10" ref="E37:X37">SUM(E8:E32)</f>
        <v>1909</v>
      </c>
      <c r="F37" s="152">
        <f t="shared" si="0"/>
        <v>55.20532099479468</v>
      </c>
      <c r="G37" s="155">
        <f t="shared" si="10"/>
        <v>622</v>
      </c>
      <c r="H37" s="54">
        <f t="shared" si="1"/>
        <v>40.15493867010974</v>
      </c>
      <c r="I37" s="155">
        <f t="shared" si="10"/>
        <v>398</v>
      </c>
      <c r="J37" s="72">
        <f t="shared" si="2"/>
        <v>25.693996126533246</v>
      </c>
      <c r="K37" s="107">
        <f t="shared" si="10"/>
        <v>225</v>
      </c>
      <c r="L37" s="158">
        <f t="shared" si="3"/>
        <v>14.525500322788895</v>
      </c>
      <c r="M37" s="155">
        <f t="shared" si="10"/>
        <v>160</v>
      </c>
      <c r="N37" s="88">
        <f t="shared" si="4"/>
        <v>10.329244673983215</v>
      </c>
      <c r="O37" s="156">
        <f t="shared" si="10"/>
        <v>24</v>
      </c>
      <c r="P37" s="152">
        <f t="shared" si="5"/>
        <v>1.5493867010974822</v>
      </c>
      <c r="Q37" s="155">
        <f t="shared" si="10"/>
        <v>119</v>
      </c>
      <c r="R37" s="72">
        <f t="shared" si="6"/>
        <v>7.6823757262750165</v>
      </c>
      <c r="S37" s="155">
        <f t="shared" si="10"/>
        <v>1</v>
      </c>
      <c r="T37" s="54">
        <f t="shared" si="7"/>
        <v>0.06455777921239508</v>
      </c>
      <c r="U37" s="155">
        <f t="shared" si="10"/>
        <v>0</v>
      </c>
      <c r="V37" s="72">
        <f t="shared" si="8"/>
        <v>0</v>
      </c>
      <c r="X37" s="107">
        <f t="shared" si="10"/>
        <v>1549</v>
      </c>
      <c r="Z37" s="24"/>
    </row>
    <row r="38" spans="2:26" ht="16.5" thickBot="1">
      <c r="B38" s="258" t="s">
        <v>61</v>
      </c>
      <c r="C38" s="298"/>
      <c r="D38" s="155">
        <f>SUM(D8:D36)</f>
        <v>3659</v>
      </c>
      <c r="E38" s="155">
        <f>SUM(E8:E36)</f>
        <v>2062</v>
      </c>
      <c r="F38" s="152">
        <f t="shared" si="0"/>
        <v>56.35419513528287</v>
      </c>
      <c r="G38" s="155">
        <f>SUM(G8:G36)</f>
        <v>635</v>
      </c>
      <c r="H38" s="54">
        <f t="shared" si="1"/>
        <v>39.76205385097057</v>
      </c>
      <c r="I38" s="155">
        <f>SUM(I8:I36)</f>
        <v>421</v>
      </c>
      <c r="J38" s="72">
        <f t="shared" si="2"/>
        <v>26.36192861615529</v>
      </c>
      <c r="K38" s="155">
        <f>SUM(K8:K36)</f>
        <v>226</v>
      </c>
      <c r="L38" s="158">
        <f t="shared" si="3"/>
        <v>14.151534126487164</v>
      </c>
      <c r="M38" s="155">
        <f>SUM(M8:M36)</f>
        <v>166</v>
      </c>
      <c r="N38" s="88">
        <f t="shared" si="4"/>
        <v>10.39448966812774</v>
      </c>
      <c r="O38" s="156">
        <f>SUM(O8:O36)</f>
        <v>25</v>
      </c>
      <c r="P38" s="152">
        <f t="shared" si="5"/>
        <v>1.5654351909830932</v>
      </c>
      <c r="Q38" s="155">
        <f>SUM(Q8:Q36)</f>
        <v>123</v>
      </c>
      <c r="R38" s="72">
        <f t="shared" si="6"/>
        <v>7.701941139636818</v>
      </c>
      <c r="S38" s="155">
        <f>SUM(S8:S36)</f>
        <v>1</v>
      </c>
      <c r="T38" s="54">
        <f t="shared" si="7"/>
        <v>0.06261740763932373</v>
      </c>
      <c r="U38" s="155">
        <f>SUM(U8:U36)</f>
        <v>0</v>
      </c>
      <c r="V38" s="72">
        <f t="shared" si="8"/>
        <v>0</v>
      </c>
      <c r="X38" s="154">
        <f>SUM(X8:X36)</f>
        <v>1597</v>
      </c>
      <c r="Z38" s="24"/>
    </row>
    <row r="39" spans="2:22" ht="12.75">
      <c r="B39" s="208" t="s">
        <v>38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</sheetData>
  <sheetProtection/>
  <mergeCells count="23">
    <mergeCell ref="Q1:R1"/>
    <mergeCell ref="X3:X7"/>
    <mergeCell ref="D4:D7"/>
    <mergeCell ref="I4:J6"/>
    <mergeCell ref="M4:N6"/>
    <mergeCell ref="O4:P6"/>
    <mergeCell ref="C3:C7"/>
    <mergeCell ref="D3:F3"/>
    <mergeCell ref="G3:J3"/>
    <mergeCell ref="K3:L6"/>
    <mergeCell ref="B39:V39"/>
    <mergeCell ref="B38:C38"/>
    <mergeCell ref="B37:C37"/>
    <mergeCell ref="B40:T40"/>
    <mergeCell ref="B2:V2"/>
    <mergeCell ref="U1:V1"/>
    <mergeCell ref="S3:T6"/>
    <mergeCell ref="U3:V6"/>
    <mergeCell ref="M3:P3"/>
    <mergeCell ref="Q3:R6"/>
    <mergeCell ref="E4:F6"/>
    <mergeCell ref="G4:H6"/>
    <mergeCell ref="B3:B7"/>
  </mergeCells>
  <printOptions/>
  <pageMargins left="0.41" right="0.33" top="0.21" bottom="0.3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37"/>
  <sheetViews>
    <sheetView zoomScale="80" zoomScaleNormal="80" zoomScalePageLayoutView="0" workbookViewId="0" topLeftCell="A1">
      <selection activeCell="AA17" sqref="AA17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24.140625" style="0" bestFit="1" customWidth="1"/>
    <col min="4" max="4" width="10.7109375" style="0" customWidth="1"/>
    <col min="5" max="20" width="6.8515625" style="0" customWidth="1"/>
    <col min="22" max="22" width="11.28125" style="0" customWidth="1"/>
  </cols>
  <sheetData>
    <row r="1" spans="15:20" ht="15.75">
      <c r="O1" s="243"/>
      <c r="P1" s="243"/>
      <c r="S1" s="299" t="s">
        <v>42</v>
      </c>
      <c r="T1" s="300"/>
    </row>
    <row r="2" spans="2:20" ht="16.5" thickBot="1">
      <c r="B2" s="229" t="s">
        <v>92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2:22" ht="31.5" customHeight="1" thickBot="1">
      <c r="B3" s="282" t="s">
        <v>0</v>
      </c>
      <c r="C3" s="283" t="s">
        <v>27</v>
      </c>
      <c r="D3" s="230" t="s">
        <v>55</v>
      </c>
      <c r="E3" s="244"/>
      <c r="F3" s="233"/>
      <c r="G3" s="249" t="s">
        <v>36</v>
      </c>
      <c r="H3" s="250"/>
      <c r="I3" s="249" t="s">
        <v>30</v>
      </c>
      <c r="J3" s="250"/>
      <c r="K3" s="249" t="s">
        <v>31</v>
      </c>
      <c r="L3" s="267"/>
      <c r="M3" s="267"/>
      <c r="N3" s="250"/>
      <c r="O3" s="249" t="s">
        <v>80</v>
      </c>
      <c r="P3" s="250"/>
      <c r="Q3" s="272" t="s">
        <v>81</v>
      </c>
      <c r="R3" s="272"/>
      <c r="S3" s="271" t="s">
        <v>34</v>
      </c>
      <c r="T3" s="293"/>
      <c r="V3" s="290" t="s">
        <v>58</v>
      </c>
    </row>
    <row r="4" spans="2:22" ht="38.25" customHeight="1" thickBot="1">
      <c r="B4" s="263"/>
      <c r="C4" s="265"/>
      <c r="D4" s="245" t="s">
        <v>1</v>
      </c>
      <c r="E4" s="247" t="s">
        <v>57</v>
      </c>
      <c r="F4" s="248"/>
      <c r="G4" s="312"/>
      <c r="H4" s="313"/>
      <c r="I4" s="312"/>
      <c r="J4" s="313"/>
      <c r="K4" s="314" t="s">
        <v>52</v>
      </c>
      <c r="L4" s="315"/>
      <c r="M4" s="316" t="s">
        <v>53</v>
      </c>
      <c r="N4" s="317"/>
      <c r="O4" s="312"/>
      <c r="P4" s="313"/>
      <c r="Q4" s="320"/>
      <c r="R4" s="320"/>
      <c r="S4" s="321"/>
      <c r="T4" s="322"/>
      <c r="V4" s="291"/>
    </row>
    <row r="5" spans="2:22" ht="15" thickBot="1">
      <c r="B5" s="264"/>
      <c r="C5" s="266"/>
      <c r="D5" s="401"/>
      <c r="E5" s="402" t="s">
        <v>37</v>
      </c>
      <c r="F5" s="201" t="s">
        <v>28</v>
      </c>
      <c r="G5" s="184" t="s">
        <v>37</v>
      </c>
      <c r="H5" s="201" t="s">
        <v>28</v>
      </c>
      <c r="I5" s="184" t="s">
        <v>37</v>
      </c>
      <c r="J5" s="201" t="s">
        <v>28</v>
      </c>
      <c r="K5" s="184" t="s">
        <v>37</v>
      </c>
      <c r="L5" s="403" t="s">
        <v>28</v>
      </c>
      <c r="M5" s="402" t="s">
        <v>37</v>
      </c>
      <c r="N5" s="201" t="s">
        <v>28</v>
      </c>
      <c r="O5" s="184" t="s">
        <v>37</v>
      </c>
      <c r="P5" s="201" t="s">
        <v>28</v>
      </c>
      <c r="Q5" s="402" t="s">
        <v>37</v>
      </c>
      <c r="R5" s="200" t="s">
        <v>28</v>
      </c>
      <c r="S5" s="184" t="s">
        <v>37</v>
      </c>
      <c r="T5" s="201" t="s">
        <v>28</v>
      </c>
      <c r="V5" s="292"/>
    </row>
    <row r="6" spans="2:24" ht="15.75">
      <c r="B6" s="2">
        <v>1</v>
      </c>
      <c r="C6" s="4" t="s">
        <v>2</v>
      </c>
      <c r="D6" s="405">
        <v>48</v>
      </c>
      <c r="E6" s="400">
        <v>2</v>
      </c>
      <c r="F6" s="17">
        <f>E6/D6*100</f>
        <v>4.166666666666666</v>
      </c>
      <c r="G6" s="49">
        <v>40</v>
      </c>
      <c r="H6" s="16">
        <f>G6/V6*100</f>
        <v>86.95652173913044</v>
      </c>
      <c r="I6" s="49">
        <v>3</v>
      </c>
      <c r="J6" s="17">
        <f>I6/V6*100</f>
        <v>6.521739130434782</v>
      </c>
      <c r="K6" s="53">
        <v>0</v>
      </c>
      <c r="L6" s="17">
        <f>K6/V6*100</f>
        <v>0</v>
      </c>
      <c r="M6" s="53">
        <v>0</v>
      </c>
      <c r="N6" s="17">
        <f>M6/V6*100</f>
        <v>0</v>
      </c>
      <c r="O6" s="53">
        <v>3</v>
      </c>
      <c r="P6" s="16">
        <f>O6/V6*100</f>
        <v>6.521739130434782</v>
      </c>
      <c r="Q6" s="49">
        <v>0</v>
      </c>
      <c r="R6" s="16">
        <f>Q6/V6*100</f>
        <v>0</v>
      </c>
      <c r="S6" s="49">
        <v>0</v>
      </c>
      <c r="T6" s="18">
        <f>S6/V6*100</f>
        <v>0</v>
      </c>
      <c r="U6" s="24"/>
      <c r="V6" s="71">
        <f>D6-E6</f>
        <v>46</v>
      </c>
      <c r="X6" s="24"/>
    </row>
    <row r="7" spans="2:24" ht="15.75">
      <c r="B7" s="3">
        <v>2</v>
      </c>
      <c r="C7" s="4" t="s">
        <v>3</v>
      </c>
      <c r="D7" s="406">
        <v>13</v>
      </c>
      <c r="E7" s="329">
        <v>0</v>
      </c>
      <c r="F7" s="81">
        <f aca="true" t="shared" si="0" ref="F7:F36">E7/D7*100</f>
        <v>0</v>
      </c>
      <c r="G7" s="62">
        <v>9</v>
      </c>
      <c r="H7" s="61">
        <f aca="true" t="shared" si="1" ref="H7:H36">G7/V7*100</f>
        <v>69.23076923076923</v>
      </c>
      <c r="I7" s="62">
        <v>3</v>
      </c>
      <c r="J7" s="81">
        <f aca="true" t="shared" si="2" ref="J7:J36">I7/V7*100</f>
        <v>23.076923076923077</v>
      </c>
      <c r="K7" s="64">
        <v>0</v>
      </c>
      <c r="L7" s="81">
        <f aca="true" t="shared" si="3" ref="L7:L36">K7/V7*100</f>
        <v>0</v>
      </c>
      <c r="M7" s="64">
        <v>0</v>
      </c>
      <c r="N7" s="81">
        <f aca="true" t="shared" si="4" ref="N7:N36">M7/V7*100</f>
        <v>0</v>
      </c>
      <c r="O7" s="64">
        <v>1</v>
      </c>
      <c r="P7" s="61">
        <f aca="true" t="shared" si="5" ref="P7:P36">O7/V7*100</f>
        <v>7.6923076923076925</v>
      </c>
      <c r="Q7" s="62">
        <v>0</v>
      </c>
      <c r="R7" s="61">
        <f aca="true" t="shared" si="6" ref="R7:R36">Q7/V7*100</f>
        <v>0</v>
      </c>
      <c r="S7" s="62">
        <v>0</v>
      </c>
      <c r="T7" s="57">
        <f aca="true" t="shared" si="7" ref="T7:T36">S7/V7*100</f>
        <v>0</v>
      </c>
      <c r="U7" s="24"/>
      <c r="V7" s="71">
        <f aca="true" t="shared" si="8" ref="V7:V34">D7-E7</f>
        <v>13</v>
      </c>
      <c r="X7" s="24"/>
    </row>
    <row r="8" spans="2:24" ht="15.75">
      <c r="B8" s="3">
        <v>3</v>
      </c>
      <c r="C8" s="4" t="s">
        <v>4</v>
      </c>
      <c r="D8" s="406">
        <v>99</v>
      </c>
      <c r="E8" s="329">
        <v>9</v>
      </c>
      <c r="F8" s="81">
        <f t="shared" si="0"/>
        <v>9.090909090909092</v>
      </c>
      <c r="G8" s="62">
        <v>65</v>
      </c>
      <c r="H8" s="61">
        <f t="shared" si="1"/>
        <v>72.22222222222221</v>
      </c>
      <c r="I8" s="62">
        <v>15</v>
      </c>
      <c r="J8" s="81">
        <f t="shared" si="2"/>
        <v>16.666666666666664</v>
      </c>
      <c r="K8" s="64">
        <v>3</v>
      </c>
      <c r="L8" s="81">
        <f t="shared" si="3"/>
        <v>3.3333333333333335</v>
      </c>
      <c r="M8" s="64">
        <v>4</v>
      </c>
      <c r="N8" s="81">
        <f t="shared" si="4"/>
        <v>4.444444444444445</v>
      </c>
      <c r="O8" s="64">
        <v>3</v>
      </c>
      <c r="P8" s="61">
        <f t="shared" si="5"/>
        <v>3.3333333333333335</v>
      </c>
      <c r="Q8" s="62">
        <v>0</v>
      </c>
      <c r="R8" s="61">
        <f t="shared" si="6"/>
        <v>0</v>
      </c>
      <c r="S8" s="62">
        <v>0</v>
      </c>
      <c r="T8" s="57">
        <f t="shared" si="7"/>
        <v>0</v>
      </c>
      <c r="U8" s="24"/>
      <c r="V8" s="71">
        <f t="shared" si="8"/>
        <v>90</v>
      </c>
      <c r="X8" s="24"/>
    </row>
    <row r="9" spans="2:24" ht="15.75">
      <c r="B9" s="3">
        <v>4</v>
      </c>
      <c r="C9" s="4" t="s">
        <v>5</v>
      </c>
      <c r="D9" s="406">
        <v>70</v>
      </c>
      <c r="E9" s="329">
        <v>2</v>
      </c>
      <c r="F9" s="81">
        <f t="shared" si="0"/>
        <v>2.857142857142857</v>
      </c>
      <c r="G9" s="62">
        <v>48</v>
      </c>
      <c r="H9" s="61">
        <f t="shared" si="1"/>
        <v>70.58823529411765</v>
      </c>
      <c r="I9" s="62">
        <v>10</v>
      </c>
      <c r="J9" s="81">
        <f t="shared" si="2"/>
        <v>14.705882352941178</v>
      </c>
      <c r="K9" s="64">
        <v>2</v>
      </c>
      <c r="L9" s="81">
        <f t="shared" si="3"/>
        <v>2.941176470588235</v>
      </c>
      <c r="M9" s="64">
        <v>5</v>
      </c>
      <c r="N9" s="81">
        <f t="shared" si="4"/>
        <v>7.352941176470589</v>
      </c>
      <c r="O9" s="64">
        <v>3</v>
      </c>
      <c r="P9" s="61">
        <f t="shared" si="5"/>
        <v>4.411764705882353</v>
      </c>
      <c r="Q9" s="62">
        <v>0</v>
      </c>
      <c r="R9" s="61">
        <f t="shared" si="6"/>
        <v>0</v>
      </c>
      <c r="S9" s="62">
        <v>0</v>
      </c>
      <c r="T9" s="57">
        <f t="shared" si="7"/>
        <v>0</v>
      </c>
      <c r="U9" s="24"/>
      <c r="V9" s="71">
        <f t="shared" si="8"/>
        <v>68</v>
      </c>
      <c r="X9" s="24"/>
    </row>
    <row r="10" spans="2:24" ht="15.75">
      <c r="B10" s="3">
        <v>5</v>
      </c>
      <c r="C10" s="4" t="s">
        <v>6</v>
      </c>
      <c r="D10" s="406">
        <v>43</v>
      </c>
      <c r="E10" s="329">
        <v>3</v>
      </c>
      <c r="F10" s="81">
        <f t="shared" si="0"/>
        <v>6.976744186046512</v>
      </c>
      <c r="G10" s="62">
        <v>31</v>
      </c>
      <c r="H10" s="61">
        <f t="shared" si="1"/>
        <v>77.5</v>
      </c>
      <c r="I10" s="62">
        <v>6</v>
      </c>
      <c r="J10" s="81">
        <f t="shared" si="2"/>
        <v>15</v>
      </c>
      <c r="K10" s="64">
        <v>0</v>
      </c>
      <c r="L10" s="81">
        <f t="shared" si="3"/>
        <v>0</v>
      </c>
      <c r="M10" s="64">
        <v>0</v>
      </c>
      <c r="N10" s="81">
        <f t="shared" si="4"/>
        <v>0</v>
      </c>
      <c r="O10" s="64">
        <v>3</v>
      </c>
      <c r="P10" s="61">
        <f t="shared" si="5"/>
        <v>7.5</v>
      </c>
      <c r="Q10" s="62">
        <v>0</v>
      </c>
      <c r="R10" s="61">
        <f t="shared" si="6"/>
        <v>0</v>
      </c>
      <c r="S10" s="62">
        <v>0</v>
      </c>
      <c r="T10" s="57">
        <f t="shared" si="7"/>
        <v>0</v>
      </c>
      <c r="U10" s="24"/>
      <c r="V10" s="71">
        <f t="shared" si="8"/>
        <v>40</v>
      </c>
      <c r="X10" s="24"/>
    </row>
    <row r="11" spans="2:24" ht="15.75">
      <c r="B11" s="3">
        <v>6</v>
      </c>
      <c r="C11" s="4" t="s">
        <v>7</v>
      </c>
      <c r="D11" s="406">
        <v>17</v>
      </c>
      <c r="E11" s="329">
        <v>1</v>
      </c>
      <c r="F11" s="81">
        <f t="shared" si="0"/>
        <v>5.88235294117647</v>
      </c>
      <c r="G11" s="62">
        <v>15</v>
      </c>
      <c r="H11" s="61">
        <f t="shared" si="1"/>
        <v>93.75</v>
      </c>
      <c r="I11" s="62">
        <v>0</v>
      </c>
      <c r="J11" s="81">
        <f t="shared" si="2"/>
        <v>0</v>
      </c>
      <c r="K11" s="64">
        <v>0</v>
      </c>
      <c r="L11" s="81">
        <f t="shared" si="3"/>
        <v>0</v>
      </c>
      <c r="M11" s="64">
        <v>0</v>
      </c>
      <c r="N11" s="81">
        <f t="shared" si="4"/>
        <v>0</v>
      </c>
      <c r="O11" s="64">
        <v>1</v>
      </c>
      <c r="P11" s="61">
        <f t="shared" si="5"/>
        <v>6.25</v>
      </c>
      <c r="Q11" s="62">
        <v>0</v>
      </c>
      <c r="R11" s="61">
        <f t="shared" si="6"/>
        <v>0</v>
      </c>
      <c r="S11" s="62">
        <v>0</v>
      </c>
      <c r="T11" s="57">
        <f t="shared" si="7"/>
        <v>0</v>
      </c>
      <c r="U11" s="24"/>
      <c r="V11" s="71">
        <f t="shared" si="8"/>
        <v>16</v>
      </c>
      <c r="X11" s="24"/>
    </row>
    <row r="12" spans="2:24" ht="15.75">
      <c r="B12" s="3">
        <v>7</v>
      </c>
      <c r="C12" s="4" t="s">
        <v>8</v>
      </c>
      <c r="D12" s="406">
        <v>54</v>
      </c>
      <c r="E12" s="329">
        <v>0</v>
      </c>
      <c r="F12" s="81">
        <f t="shared" si="0"/>
        <v>0</v>
      </c>
      <c r="G12" s="62">
        <v>41</v>
      </c>
      <c r="H12" s="61">
        <f t="shared" si="1"/>
        <v>75.92592592592592</v>
      </c>
      <c r="I12" s="62">
        <v>8</v>
      </c>
      <c r="J12" s="81">
        <f t="shared" si="2"/>
        <v>14.814814814814813</v>
      </c>
      <c r="K12" s="64">
        <v>1</v>
      </c>
      <c r="L12" s="81">
        <f t="shared" si="3"/>
        <v>1.8518518518518516</v>
      </c>
      <c r="M12" s="64">
        <v>1</v>
      </c>
      <c r="N12" s="81">
        <f t="shared" si="4"/>
        <v>1.8518518518518516</v>
      </c>
      <c r="O12" s="64">
        <v>3</v>
      </c>
      <c r="P12" s="61">
        <f t="shared" si="5"/>
        <v>5.555555555555555</v>
      </c>
      <c r="Q12" s="62">
        <v>0</v>
      </c>
      <c r="R12" s="61">
        <f t="shared" si="6"/>
        <v>0</v>
      </c>
      <c r="S12" s="62">
        <v>0</v>
      </c>
      <c r="T12" s="57">
        <f t="shared" si="7"/>
        <v>0</v>
      </c>
      <c r="U12" s="24"/>
      <c r="V12" s="71">
        <f t="shared" si="8"/>
        <v>54</v>
      </c>
      <c r="X12" s="24"/>
    </row>
    <row r="13" spans="2:24" ht="15.75">
      <c r="B13" s="3">
        <v>8</v>
      </c>
      <c r="C13" s="4" t="s">
        <v>9</v>
      </c>
      <c r="D13" s="406">
        <v>27</v>
      </c>
      <c r="E13" s="329">
        <v>0</v>
      </c>
      <c r="F13" s="81">
        <f t="shared" si="0"/>
        <v>0</v>
      </c>
      <c r="G13" s="62">
        <v>22</v>
      </c>
      <c r="H13" s="61">
        <f t="shared" si="1"/>
        <v>81.48148148148148</v>
      </c>
      <c r="I13" s="62">
        <v>0</v>
      </c>
      <c r="J13" s="81">
        <f t="shared" si="2"/>
        <v>0</v>
      </c>
      <c r="K13" s="64">
        <v>0</v>
      </c>
      <c r="L13" s="81">
        <f t="shared" si="3"/>
        <v>0</v>
      </c>
      <c r="M13" s="64">
        <v>2</v>
      </c>
      <c r="N13" s="81">
        <f t="shared" si="4"/>
        <v>7.4074074074074066</v>
      </c>
      <c r="O13" s="64">
        <v>3</v>
      </c>
      <c r="P13" s="61">
        <f t="shared" si="5"/>
        <v>11.11111111111111</v>
      </c>
      <c r="Q13" s="62">
        <v>0</v>
      </c>
      <c r="R13" s="61">
        <f t="shared" si="6"/>
        <v>0</v>
      </c>
      <c r="S13" s="62">
        <v>0</v>
      </c>
      <c r="T13" s="57">
        <f t="shared" si="7"/>
        <v>0</v>
      </c>
      <c r="U13" s="24"/>
      <c r="V13" s="71">
        <f t="shared" si="8"/>
        <v>27</v>
      </c>
      <c r="X13" s="24"/>
    </row>
    <row r="14" spans="2:24" ht="15.75">
      <c r="B14" s="3">
        <v>9</v>
      </c>
      <c r="C14" s="4" t="s">
        <v>10</v>
      </c>
      <c r="D14" s="406">
        <v>40</v>
      </c>
      <c r="E14" s="329">
        <v>4</v>
      </c>
      <c r="F14" s="81">
        <f t="shared" si="0"/>
        <v>10</v>
      </c>
      <c r="G14" s="62">
        <v>25</v>
      </c>
      <c r="H14" s="61">
        <f t="shared" si="1"/>
        <v>69.44444444444444</v>
      </c>
      <c r="I14" s="62">
        <v>6</v>
      </c>
      <c r="J14" s="81">
        <f t="shared" si="2"/>
        <v>16.666666666666664</v>
      </c>
      <c r="K14" s="64">
        <v>1</v>
      </c>
      <c r="L14" s="81">
        <f t="shared" si="3"/>
        <v>2.7777777777777777</v>
      </c>
      <c r="M14" s="64">
        <v>2</v>
      </c>
      <c r="N14" s="81">
        <f t="shared" si="4"/>
        <v>5.555555555555555</v>
      </c>
      <c r="O14" s="64">
        <v>1</v>
      </c>
      <c r="P14" s="61">
        <f t="shared" si="5"/>
        <v>2.7777777777777777</v>
      </c>
      <c r="Q14" s="62">
        <v>1</v>
      </c>
      <c r="R14" s="61">
        <f t="shared" si="6"/>
        <v>2.7777777777777777</v>
      </c>
      <c r="S14" s="62">
        <v>0</v>
      </c>
      <c r="T14" s="57">
        <f t="shared" si="7"/>
        <v>0</v>
      </c>
      <c r="U14" s="24"/>
      <c r="V14" s="71">
        <f t="shared" si="8"/>
        <v>36</v>
      </c>
      <c r="X14" s="24"/>
    </row>
    <row r="15" spans="2:24" ht="15.75">
      <c r="B15" s="3">
        <v>10</v>
      </c>
      <c r="C15" s="4" t="s">
        <v>11</v>
      </c>
      <c r="D15" s="406">
        <v>14</v>
      </c>
      <c r="E15" s="329">
        <v>1</v>
      </c>
      <c r="F15" s="81">
        <f t="shared" si="0"/>
        <v>7.142857142857142</v>
      </c>
      <c r="G15" s="62">
        <v>9</v>
      </c>
      <c r="H15" s="61">
        <f t="shared" si="1"/>
        <v>69.23076923076923</v>
      </c>
      <c r="I15" s="62">
        <v>4</v>
      </c>
      <c r="J15" s="81">
        <f t="shared" si="2"/>
        <v>30.76923076923077</v>
      </c>
      <c r="K15" s="64">
        <v>0</v>
      </c>
      <c r="L15" s="81">
        <f t="shared" si="3"/>
        <v>0</v>
      </c>
      <c r="M15" s="64">
        <v>0</v>
      </c>
      <c r="N15" s="81">
        <f t="shared" si="4"/>
        <v>0</v>
      </c>
      <c r="O15" s="64">
        <v>0</v>
      </c>
      <c r="P15" s="61">
        <f t="shared" si="5"/>
        <v>0</v>
      </c>
      <c r="Q15" s="62">
        <v>0</v>
      </c>
      <c r="R15" s="61">
        <f t="shared" si="6"/>
        <v>0</v>
      </c>
      <c r="S15" s="62">
        <v>0</v>
      </c>
      <c r="T15" s="57">
        <f t="shared" si="7"/>
        <v>0</v>
      </c>
      <c r="U15" s="24"/>
      <c r="V15" s="71">
        <f t="shared" si="8"/>
        <v>13</v>
      </c>
      <c r="X15" s="24"/>
    </row>
    <row r="16" spans="2:24" ht="15.75">
      <c r="B16" s="3">
        <v>11</v>
      </c>
      <c r="C16" s="4" t="s">
        <v>12</v>
      </c>
      <c r="D16" s="406">
        <v>26</v>
      </c>
      <c r="E16" s="329">
        <v>4</v>
      </c>
      <c r="F16" s="81">
        <f t="shared" si="0"/>
        <v>15.384615384615385</v>
      </c>
      <c r="G16" s="62">
        <v>15</v>
      </c>
      <c r="H16" s="61">
        <f t="shared" si="1"/>
        <v>68.18181818181817</v>
      </c>
      <c r="I16" s="62">
        <v>2</v>
      </c>
      <c r="J16" s="81">
        <f t="shared" si="2"/>
        <v>9.090909090909092</v>
      </c>
      <c r="K16" s="64">
        <v>1</v>
      </c>
      <c r="L16" s="81">
        <f t="shared" si="3"/>
        <v>4.545454545454546</v>
      </c>
      <c r="M16" s="64">
        <v>3</v>
      </c>
      <c r="N16" s="81">
        <f t="shared" si="4"/>
        <v>13.636363636363635</v>
      </c>
      <c r="O16" s="64">
        <v>0</v>
      </c>
      <c r="P16" s="61">
        <f t="shared" si="5"/>
        <v>0</v>
      </c>
      <c r="Q16" s="62">
        <v>1</v>
      </c>
      <c r="R16" s="61">
        <f t="shared" si="6"/>
        <v>4.545454545454546</v>
      </c>
      <c r="S16" s="62">
        <v>0</v>
      </c>
      <c r="T16" s="57">
        <f t="shared" si="7"/>
        <v>0</v>
      </c>
      <c r="U16" s="24"/>
      <c r="V16" s="71">
        <f t="shared" si="8"/>
        <v>22</v>
      </c>
      <c r="X16" s="24"/>
    </row>
    <row r="17" spans="2:24" ht="15.75">
      <c r="B17" s="3">
        <v>12</v>
      </c>
      <c r="C17" s="4" t="s">
        <v>13</v>
      </c>
      <c r="D17" s="406">
        <v>57</v>
      </c>
      <c r="E17" s="329">
        <v>0</v>
      </c>
      <c r="F17" s="81">
        <f t="shared" si="0"/>
        <v>0</v>
      </c>
      <c r="G17" s="62">
        <v>37</v>
      </c>
      <c r="H17" s="61">
        <f t="shared" si="1"/>
        <v>64.91228070175438</v>
      </c>
      <c r="I17" s="62">
        <v>12</v>
      </c>
      <c r="J17" s="81">
        <f t="shared" si="2"/>
        <v>21.052631578947366</v>
      </c>
      <c r="K17" s="64">
        <v>1</v>
      </c>
      <c r="L17" s="81">
        <f t="shared" si="3"/>
        <v>1.7543859649122806</v>
      </c>
      <c r="M17" s="64">
        <v>2</v>
      </c>
      <c r="N17" s="81">
        <f t="shared" si="4"/>
        <v>3.508771929824561</v>
      </c>
      <c r="O17" s="64">
        <v>5</v>
      </c>
      <c r="P17" s="61">
        <f t="shared" si="5"/>
        <v>8.771929824561402</v>
      </c>
      <c r="Q17" s="62">
        <v>0</v>
      </c>
      <c r="R17" s="61">
        <f t="shared" si="6"/>
        <v>0</v>
      </c>
      <c r="S17" s="62">
        <v>0</v>
      </c>
      <c r="T17" s="57">
        <f t="shared" si="7"/>
        <v>0</v>
      </c>
      <c r="U17" s="24"/>
      <c r="V17" s="71">
        <f t="shared" si="8"/>
        <v>57</v>
      </c>
      <c r="X17" s="24"/>
    </row>
    <row r="18" spans="2:24" ht="15.75">
      <c r="B18" s="3">
        <v>13</v>
      </c>
      <c r="C18" s="4" t="s">
        <v>14</v>
      </c>
      <c r="D18" s="406">
        <v>16</v>
      </c>
      <c r="E18" s="329">
        <v>2</v>
      </c>
      <c r="F18" s="81">
        <f t="shared" si="0"/>
        <v>12.5</v>
      </c>
      <c r="G18" s="62">
        <v>13</v>
      </c>
      <c r="H18" s="61">
        <f t="shared" si="1"/>
        <v>92.85714285714286</v>
      </c>
      <c r="I18" s="62">
        <v>0</v>
      </c>
      <c r="J18" s="81">
        <f t="shared" si="2"/>
        <v>0</v>
      </c>
      <c r="K18" s="64">
        <v>0</v>
      </c>
      <c r="L18" s="81">
        <f t="shared" si="3"/>
        <v>0</v>
      </c>
      <c r="M18" s="64">
        <v>0</v>
      </c>
      <c r="N18" s="81">
        <f t="shared" si="4"/>
        <v>0</v>
      </c>
      <c r="O18" s="64">
        <v>1</v>
      </c>
      <c r="P18" s="61">
        <f t="shared" si="5"/>
        <v>7.142857142857142</v>
      </c>
      <c r="Q18" s="62">
        <v>0</v>
      </c>
      <c r="R18" s="61">
        <f t="shared" si="6"/>
        <v>0</v>
      </c>
      <c r="S18" s="62">
        <v>0</v>
      </c>
      <c r="T18" s="57">
        <f t="shared" si="7"/>
        <v>0</v>
      </c>
      <c r="U18" s="24"/>
      <c r="V18" s="71">
        <f t="shared" si="8"/>
        <v>14</v>
      </c>
      <c r="X18" s="24"/>
    </row>
    <row r="19" spans="2:24" ht="15.75">
      <c r="B19" s="3">
        <v>14</v>
      </c>
      <c r="C19" s="4" t="s">
        <v>15</v>
      </c>
      <c r="D19" s="406">
        <v>232</v>
      </c>
      <c r="E19" s="329">
        <v>40</v>
      </c>
      <c r="F19" s="81">
        <f t="shared" si="0"/>
        <v>17.24137931034483</v>
      </c>
      <c r="G19" s="62">
        <v>132</v>
      </c>
      <c r="H19" s="61">
        <f t="shared" si="1"/>
        <v>68.75</v>
      </c>
      <c r="I19" s="62">
        <v>31</v>
      </c>
      <c r="J19" s="81">
        <f t="shared" si="2"/>
        <v>16.145833333333336</v>
      </c>
      <c r="K19" s="64">
        <v>0</v>
      </c>
      <c r="L19" s="81">
        <f t="shared" si="3"/>
        <v>0</v>
      </c>
      <c r="M19" s="64">
        <v>1</v>
      </c>
      <c r="N19" s="81">
        <f t="shared" si="4"/>
        <v>0.5208333333333333</v>
      </c>
      <c r="O19" s="64">
        <v>28</v>
      </c>
      <c r="P19" s="61">
        <f t="shared" si="5"/>
        <v>14.583333333333334</v>
      </c>
      <c r="Q19" s="62">
        <v>0</v>
      </c>
      <c r="R19" s="61">
        <f t="shared" si="6"/>
        <v>0</v>
      </c>
      <c r="S19" s="62">
        <v>0</v>
      </c>
      <c r="T19" s="57">
        <f t="shared" si="7"/>
        <v>0</v>
      </c>
      <c r="U19" s="24"/>
      <c r="V19" s="71">
        <f t="shared" si="8"/>
        <v>192</v>
      </c>
      <c r="X19" s="24"/>
    </row>
    <row r="20" spans="2:24" ht="15.75">
      <c r="B20" s="3">
        <v>15</v>
      </c>
      <c r="C20" s="4" t="s">
        <v>16</v>
      </c>
      <c r="D20" s="406">
        <v>37</v>
      </c>
      <c r="E20" s="329">
        <v>1</v>
      </c>
      <c r="F20" s="81">
        <f t="shared" si="0"/>
        <v>2.7027027027027026</v>
      </c>
      <c r="G20" s="62">
        <v>28</v>
      </c>
      <c r="H20" s="61">
        <f t="shared" si="1"/>
        <v>77.77777777777779</v>
      </c>
      <c r="I20" s="62">
        <v>7</v>
      </c>
      <c r="J20" s="81">
        <f t="shared" si="2"/>
        <v>19.444444444444446</v>
      </c>
      <c r="K20" s="64">
        <v>1</v>
      </c>
      <c r="L20" s="81">
        <f t="shared" si="3"/>
        <v>2.7777777777777777</v>
      </c>
      <c r="M20" s="64">
        <v>0</v>
      </c>
      <c r="N20" s="81">
        <f t="shared" si="4"/>
        <v>0</v>
      </c>
      <c r="O20" s="64">
        <v>0</v>
      </c>
      <c r="P20" s="61">
        <f t="shared" si="5"/>
        <v>0</v>
      </c>
      <c r="Q20" s="62">
        <v>0</v>
      </c>
      <c r="R20" s="61">
        <f t="shared" si="6"/>
        <v>0</v>
      </c>
      <c r="S20" s="62">
        <v>0</v>
      </c>
      <c r="T20" s="57">
        <f t="shared" si="7"/>
        <v>0</v>
      </c>
      <c r="U20" s="24"/>
      <c r="V20" s="71">
        <f t="shared" si="8"/>
        <v>36</v>
      </c>
      <c r="X20" s="24"/>
    </row>
    <row r="21" spans="2:24" ht="15.75">
      <c r="B21" s="3">
        <v>16</v>
      </c>
      <c r="C21" s="4" t="s">
        <v>17</v>
      </c>
      <c r="D21" s="406">
        <v>28</v>
      </c>
      <c r="E21" s="329">
        <v>1</v>
      </c>
      <c r="F21" s="81">
        <f t="shared" si="0"/>
        <v>3.571428571428571</v>
      </c>
      <c r="G21" s="62">
        <v>22</v>
      </c>
      <c r="H21" s="61">
        <f t="shared" si="1"/>
        <v>81.48148148148148</v>
      </c>
      <c r="I21" s="62">
        <v>5</v>
      </c>
      <c r="J21" s="81">
        <f t="shared" si="2"/>
        <v>18.51851851851852</v>
      </c>
      <c r="K21" s="64">
        <v>0</v>
      </c>
      <c r="L21" s="81">
        <f t="shared" si="3"/>
        <v>0</v>
      </c>
      <c r="M21" s="64">
        <v>0</v>
      </c>
      <c r="N21" s="81">
        <f t="shared" si="4"/>
        <v>0</v>
      </c>
      <c r="O21" s="64">
        <v>0</v>
      </c>
      <c r="P21" s="61">
        <f t="shared" si="5"/>
        <v>0</v>
      </c>
      <c r="Q21" s="62">
        <v>0</v>
      </c>
      <c r="R21" s="61">
        <f t="shared" si="6"/>
        <v>0</v>
      </c>
      <c r="S21" s="62">
        <v>0</v>
      </c>
      <c r="T21" s="57">
        <f t="shared" si="7"/>
        <v>0</v>
      </c>
      <c r="U21" s="24"/>
      <c r="V21" s="71">
        <f t="shared" si="8"/>
        <v>27</v>
      </c>
      <c r="X21" s="24"/>
    </row>
    <row r="22" spans="2:24" ht="15.75">
      <c r="B22" s="3">
        <v>17</v>
      </c>
      <c r="C22" s="4" t="s">
        <v>18</v>
      </c>
      <c r="D22" s="406">
        <v>16</v>
      </c>
      <c r="E22" s="329">
        <v>2</v>
      </c>
      <c r="F22" s="81">
        <f t="shared" si="0"/>
        <v>12.5</v>
      </c>
      <c r="G22" s="62">
        <v>12</v>
      </c>
      <c r="H22" s="61">
        <f t="shared" si="1"/>
        <v>85.71428571428571</v>
      </c>
      <c r="I22" s="62">
        <v>1</v>
      </c>
      <c r="J22" s="81">
        <f t="shared" si="2"/>
        <v>7.142857142857142</v>
      </c>
      <c r="K22" s="64">
        <v>0</v>
      </c>
      <c r="L22" s="81">
        <f t="shared" si="3"/>
        <v>0</v>
      </c>
      <c r="M22" s="64">
        <v>0</v>
      </c>
      <c r="N22" s="81">
        <f t="shared" si="4"/>
        <v>0</v>
      </c>
      <c r="O22" s="64">
        <v>1</v>
      </c>
      <c r="P22" s="61">
        <f t="shared" si="5"/>
        <v>7.142857142857142</v>
      </c>
      <c r="Q22" s="62">
        <v>0</v>
      </c>
      <c r="R22" s="61">
        <f t="shared" si="6"/>
        <v>0</v>
      </c>
      <c r="S22" s="62">
        <v>0</v>
      </c>
      <c r="T22" s="57">
        <f t="shared" si="7"/>
        <v>0</v>
      </c>
      <c r="U22" s="24"/>
      <c r="V22" s="71">
        <f t="shared" si="8"/>
        <v>14</v>
      </c>
      <c r="X22" s="24"/>
    </row>
    <row r="23" spans="2:24" ht="15.75">
      <c r="B23" s="3">
        <v>18</v>
      </c>
      <c r="C23" s="4" t="s">
        <v>19</v>
      </c>
      <c r="D23" s="406">
        <v>28</v>
      </c>
      <c r="E23" s="329">
        <v>1</v>
      </c>
      <c r="F23" s="81">
        <f t="shared" si="0"/>
        <v>3.571428571428571</v>
      </c>
      <c r="G23" s="62">
        <v>23</v>
      </c>
      <c r="H23" s="61">
        <f t="shared" si="1"/>
        <v>85.18518518518519</v>
      </c>
      <c r="I23" s="62">
        <v>2</v>
      </c>
      <c r="J23" s="81">
        <f t="shared" si="2"/>
        <v>7.4074074074074066</v>
      </c>
      <c r="K23" s="64">
        <v>0</v>
      </c>
      <c r="L23" s="81">
        <f t="shared" si="3"/>
        <v>0</v>
      </c>
      <c r="M23" s="64">
        <v>0</v>
      </c>
      <c r="N23" s="81">
        <f t="shared" si="4"/>
        <v>0</v>
      </c>
      <c r="O23" s="64">
        <v>2</v>
      </c>
      <c r="P23" s="61">
        <f t="shared" si="5"/>
        <v>7.4074074074074066</v>
      </c>
      <c r="Q23" s="62">
        <v>0</v>
      </c>
      <c r="R23" s="61">
        <f t="shared" si="6"/>
        <v>0</v>
      </c>
      <c r="S23" s="62">
        <v>0</v>
      </c>
      <c r="T23" s="57">
        <f t="shared" si="7"/>
        <v>0</v>
      </c>
      <c r="U23" s="24"/>
      <c r="V23" s="71">
        <f t="shared" si="8"/>
        <v>27</v>
      </c>
      <c r="X23" s="24"/>
    </row>
    <row r="24" spans="2:24" ht="15.75">
      <c r="B24" s="3">
        <v>19</v>
      </c>
      <c r="C24" s="4" t="s">
        <v>20</v>
      </c>
      <c r="D24" s="406">
        <v>49</v>
      </c>
      <c r="E24" s="329">
        <v>7</v>
      </c>
      <c r="F24" s="81">
        <f t="shared" si="0"/>
        <v>14.285714285714285</v>
      </c>
      <c r="G24" s="62">
        <v>33</v>
      </c>
      <c r="H24" s="61">
        <f t="shared" si="1"/>
        <v>78.57142857142857</v>
      </c>
      <c r="I24" s="62">
        <v>7</v>
      </c>
      <c r="J24" s="81">
        <f t="shared" si="2"/>
        <v>16.666666666666664</v>
      </c>
      <c r="K24" s="64">
        <v>1</v>
      </c>
      <c r="L24" s="81">
        <f t="shared" si="3"/>
        <v>2.380952380952381</v>
      </c>
      <c r="M24" s="64">
        <v>0</v>
      </c>
      <c r="N24" s="81">
        <f t="shared" si="4"/>
        <v>0</v>
      </c>
      <c r="O24" s="64">
        <v>1</v>
      </c>
      <c r="P24" s="61">
        <f t="shared" si="5"/>
        <v>2.380952380952381</v>
      </c>
      <c r="Q24" s="62">
        <v>0</v>
      </c>
      <c r="R24" s="61">
        <f t="shared" si="6"/>
        <v>0</v>
      </c>
      <c r="S24" s="62">
        <v>0</v>
      </c>
      <c r="T24" s="57">
        <f t="shared" si="7"/>
        <v>0</v>
      </c>
      <c r="U24" s="24"/>
      <c r="V24" s="71">
        <f t="shared" si="8"/>
        <v>42</v>
      </c>
      <c r="X24" s="24"/>
    </row>
    <row r="25" spans="2:24" ht="15.75">
      <c r="B25" s="3">
        <v>20</v>
      </c>
      <c r="C25" s="4" t="s">
        <v>21</v>
      </c>
      <c r="D25" s="406">
        <v>19</v>
      </c>
      <c r="E25" s="329">
        <v>3</v>
      </c>
      <c r="F25" s="81">
        <f t="shared" si="0"/>
        <v>15.789473684210526</v>
      </c>
      <c r="G25" s="62">
        <v>8</v>
      </c>
      <c r="H25" s="61">
        <f t="shared" si="1"/>
        <v>50</v>
      </c>
      <c r="I25" s="62">
        <v>3</v>
      </c>
      <c r="J25" s="81">
        <f t="shared" si="2"/>
        <v>18.75</v>
      </c>
      <c r="K25" s="64">
        <v>2</v>
      </c>
      <c r="L25" s="81">
        <f t="shared" si="3"/>
        <v>12.5</v>
      </c>
      <c r="M25" s="64">
        <v>1</v>
      </c>
      <c r="N25" s="81">
        <f t="shared" si="4"/>
        <v>6.25</v>
      </c>
      <c r="O25" s="64">
        <v>2</v>
      </c>
      <c r="P25" s="61">
        <f t="shared" si="5"/>
        <v>12.5</v>
      </c>
      <c r="Q25" s="62">
        <v>0</v>
      </c>
      <c r="R25" s="61">
        <f t="shared" si="6"/>
        <v>0</v>
      </c>
      <c r="S25" s="62">
        <v>0</v>
      </c>
      <c r="T25" s="57">
        <f t="shared" si="7"/>
        <v>0</v>
      </c>
      <c r="U25" s="24"/>
      <c r="V25" s="71">
        <f t="shared" si="8"/>
        <v>16</v>
      </c>
      <c r="X25" s="24"/>
    </row>
    <row r="26" spans="2:24" ht="15.75">
      <c r="B26" s="3">
        <v>21</v>
      </c>
      <c r="C26" s="4" t="s">
        <v>22</v>
      </c>
      <c r="D26" s="406">
        <v>53</v>
      </c>
      <c r="E26" s="329">
        <v>0</v>
      </c>
      <c r="F26" s="81">
        <f t="shared" si="0"/>
        <v>0</v>
      </c>
      <c r="G26" s="62">
        <v>39</v>
      </c>
      <c r="H26" s="61">
        <f t="shared" si="1"/>
        <v>73.58490566037736</v>
      </c>
      <c r="I26" s="62">
        <v>8</v>
      </c>
      <c r="J26" s="81">
        <f t="shared" si="2"/>
        <v>15.09433962264151</v>
      </c>
      <c r="K26" s="64">
        <v>1</v>
      </c>
      <c r="L26" s="81">
        <f t="shared" si="3"/>
        <v>1.8867924528301887</v>
      </c>
      <c r="M26" s="64">
        <v>3</v>
      </c>
      <c r="N26" s="81">
        <f t="shared" si="4"/>
        <v>5.660377358490567</v>
      </c>
      <c r="O26" s="64">
        <v>2</v>
      </c>
      <c r="P26" s="61">
        <f t="shared" si="5"/>
        <v>3.7735849056603774</v>
      </c>
      <c r="Q26" s="62">
        <v>0</v>
      </c>
      <c r="R26" s="61">
        <f t="shared" si="6"/>
        <v>0</v>
      </c>
      <c r="S26" s="62">
        <v>0</v>
      </c>
      <c r="T26" s="57">
        <f t="shared" si="7"/>
        <v>0</v>
      </c>
      <c r="U26" s="24"/>
      <c r="V26" s="71">
        <f t="shared" si="8"/>
        <v>53</v>
      </c>
      <c r="X26" s="24"/>
    </row>
    <row r="27" spans="2:24" ht="15.75">
      <c r="B27" s="3">
        <v>22</v>
      </c>
      <c r="C27" s="4" t="s">
        <v>23</v>
      </c>
      <c r="D27" s="406">
        <v>15</v>
      </c>
      <c r="E27" s="329">
        <v>0</v>
      </c>
      <c r="F27" s="81">
        <f t="shared" si="0"/>
        <v>0</v>
      </c>
      <c r="G27" s="62">
        <v>12</v>
      </c>
      <c r="H27" s="61">
        <f t="shared" si="1"/>
        <v>80</v>
      </c>
      <c r="I27" s="62">
        <v>2</v>
      </c>
      <c r="J27" s="81">
        <f t="shared" si="2"/>
        <v>13.333333333333334</v>
      </c>
      <c r="K27" s="64">
        <v>0</v>
      </c>
      <c r="L27" s="81">
        <f t="shared" si="3"/>
        <v>0</v>
      </c>
      <c r="M27" s="64">
        <v>1</v>
      </c>
      <c r="N27" s="81">
        <f t="shared" si="4"/>
        <v>6.666666666666667</v>
      </c>
      <c r="O27" s="64">
        <v>0</v>
      </c>
      <c r="P27" s="61">
        <f t="shared" si="5"/>
        <v>0</v>
      </c>
      <c r="Q27" s="62">
        <v>0</v>
      </c>
      <c r="R27" s="61">
        <f t="shared" si="6"/>
        <v>0</v>
      </c>
      <c r="S27" s="62">
        <v>0</v>
      </c>
      <c r="T27" s="57">
        <f t="shared" si="7"/>
        <v>0</v>
      </c>
      <c r="U27" s="24"/>
      <c r="V27" s="71">
        <f t="shared" si="8"/>
        <v>15</v>
      </c>
      <c r="X27" s="24"/>
    </row>
    <row r="28" spans="2:24" ht="15.75">
      <c r="B28" s="3">
        <v>23</v>
      </c>
      <c r="C28" s="4" t="s">
        <v>24</v>
      </c>
      <c r="D28" s="406">
        <v>8</v>
      </c>
      <c r="E28" s="329">
        <v>2</v>
      </c>
      <c r="F28" s="81">
        <f t="shared" si="0"/>
        <v>25</v>
      </c>
      <c r="G28" s="62">
        <v>5</v>
      </c>
      <c r="H28" s="61">
        <f t="shared" si="1"/>
        <v>83.33333333333334</v>
      </c>
      <c r="I28" s="62">
        <v>0</v>
      </c>
      <c r="J28" s="81">
        <f t="shared" si="2"/>
        <v>0</v>
      </c>
      <c r="K28" s="64">
        <v>0</v>
      </c>
      <c r="L28" s="81">
        <f t="shared" si="3"/>
        <v>0</v>
      </c>
      <c r="M28" s="64">
        <v>0</v>
      </c>
      <c r="N28" s="81">
        <f t="shared" si="4"/>
        <v>0</v>
      </c>
      <c r="O28" s="64">
        <v>1</v>
      </c>
      <c r="P28" s="61">
        <f t="shared" si="5"/>
        <v>16.666666666666664</v>
      </c>
      <c r="Q28" s="62">
        <v>0</v>
      </c>
      <c r="R28" s="61">
        <f t="shared" si="6"/>
        <v>0</v>
      </c>
      <c r="S28" s="62">
        <v>0</v>
      </c>
      <c r="T28" s="57">
        <f t="shared" si="7"/>
        <v>0</v>
      </c>
      <c r="U28" s="24"/>
      <c r="V28" s="71">
        <f t="shared" si="8"/>
        <v>6</v>
      </c>
      <c r="X28" s="24"/>
    </row>
    <row r="29" spans="2:24" ht="15.75">
      <c r="B29" s="3">
        <v>24</v>
      </c>
      <c r="C29" s="5" t="s">
        <v>25</v>
      </c>
      <c r="D29" s="406">
        <v>52</v>
      </c>
      <c r="E29" s="329">
        <v>9</v>
      </c>
      <c r="F29" s="81">
        <f t="shared" si="0"/>
        <v>17.307692307692307</v>
      </c>
      <c r="G29" s="62">
        <v>25</v>
      </c>
      <c r="H29" s="61">
        <f t="shared" si="1"/>
        <v>58.139534883720934</v>
      </c>
      <c r="I29" s="62">
        <v>6</v>
      </c>
      <c r="J29" s="81">
        <f t="shared" si="2"/>
        <v>13.953488372093023</v>
      </c>
      <c r="K29" s="64">
        <v>0</v>
      </c>
      <c r="L29" s="81">
        <f t="shared" si="3"/>
        <v>0</v>
      </c>
      <c r="M29" s="64">
        <v>3</v>
      </c>
      <c r="N29" s="81">
        <f t="shared" si="4"/>
        <v>6.976744186046512</v>
      </c>
      <c r="O29" s="64">
        <v>7</v>
      </c>
      <c r="P29" s="61">
        <f t="shared" si="5"/>
        <v>16.27906976744186</v>
      </c>
      <c r="Q29" s="62">
        <v>2</v>
      </c>
      <c r="R29" s="61">
        <f t="shared" si="6"/>
        <v>4.651162790697675</v>
      </c>
      <c r="S29" s="62">
        <v>0</v>
      </c>
      <c r="T29" s="57">
        <f t="shared" si="7"/>
        <v>0</v>
      </c>
      <c r="U29" s="24"/>
      <c r="V29" s="71">
        <f t="shared" si="8"/>
        <v>43</v>
      </c>
      <c r="X29" s="24"/>
    </row>
    <row r="30" spans="2:24" ht="15.75">
      <c r="B30" s="3">
        <v>25</v>
      </c>
      <c r="C30" s="5" t="s">
        <v>26</v>
      </c>
      <c r="D30" s="406">
        <v>42</v>
      </c>
      <c r="E30" s="329">
        <v>1</v>
      </c>
      <c r="F30" s="81">
        <f t="shared" si="0"/>
        <v>2.380952380952381</v>
      </c>
      <c r="G30" s="62">
        <v>38</v>
      </c>
      <c r="H30" s="61">
        <f t="shared" si="1"/>
        <v>92.6829268292683</v>
      </c>
      <c r="I30" s="62">
        <v>1</v>
      </c>
      <c r="J30" s="81">
        <f t="shared" si="2"/>
        <v>2.4390243902439024</v>
      </c>
      <c r="K30" s="64">
        <v>0</v>
      </c>
      <c r="L30" s="81">
        <f t="shared" si="3"/>
        <v>0</v>
      </c>
      <c r="M30" s="64">
        <v>0</v>
      </c>
      <c r="N30" s="81">
        <f t="shared" si="4"/>
        <v>0</v>
      </c>
      <c r="O30" s="64">
        <v>2</v>
      </c>
      <c r="P30" s="61">
        <f t="shared" si="5"/>
        <v>4.878048780487805</v>
      </c>
      <c r="Q30" s="62">
        <v>0</v>
      </c>
      <c r="R30" s="61">
        <f t="shared" si="6"/>
        <v>0</v>
      </c>
      <c r="S30" s="62">
        <v>0</v>
      </c>
      <c r="T30" s="57">
        <f t="shared" si="7"/>
        <v>0</v>
      </c>
      <c r="U30" s="24"/>
      <c r="V30" s="71">
        <f t="shared" si="8"/>
        <v>41</v>
      </c>
      <c r="X30" s="24"/>
    </row>
    <row r="31" spans="2:24" ht="15.75">
      <c r="B31" s="3">
        <v>26</v>
      </c>
      <c r="C31" s="120" t="s">
        <v>59</v>
      </c>
      <c r="D31" s="406">
        <v>121</v>
      </c>
      <c r="E31" s="329">
        <v>17</v>
      </c>
      <c r="F31" s="81">
        <f t="shared" si="0"/>
        <v>14.049586776859504</v>
      </c>
      <c r="G31" s="62">
        <v>80</v>
      </c>
      <c r="H31" s="61">
        <f t="shared" si="1"/>
        <v>76.92307692307693</v>
      </c>
      <c r="I31" s="62">
        <v>4</v>
      </c>
      <c r="J31" s="81">
        <f t="shared" si="2"/>
        <v>3.8461538461538463</v>
      </c>
      <c r="K31" s="64">
        <v>3</v>
      </c>
      <c r="L31" s="81">
        <f t="shared" si="3"/>
        <v>2.8846153846153846</v>
      </c>
      <c r="M31" s="64">
        <v>5</v>
      </c>
      <c r="N31" s="81">
        <f t="shared" si="4"/>
        <v>4.807692307692308</v>
      </c>
      <c r="O31" s="64">
        <v>12</v>
      </c>
      <c r="P31" s="61">
        <f t="shared" si="5"/>
        <v>11.538461538461538</v>
      </c>
      <c r="Q31" s="62">
        <v>0</v>
      </c>
      <c r="R31" s="61">
        <f t="shared" si="6"/>
        <v>0</v>
      </c>
      <c r="S31" s="62">
        <v>0</v>
      </c>
      <c r="T31" s="57">
        <f t="shared" si="7"/>
        <v>0</v>
      </c>
      <c r="U31" s="24"/>
      <c r="V31" s="71">
        <f t="shared" si="8"/>
        <v>104</v>
      </c>
      <c r="X31" s="24"/>
    </row>
    <row r="32" spans="2:24" ht="15.75">
      <c r="B32" s="3">
        <v>27</v>
      </c>
      <c r="C32" s="120" t="s">
        <v>77</v>
      </c>
      <c r="D32" s="406">
        <v>1</v>
      </c>
      <c r="E32" s="329">
        <v>0</v>
      </c>
      <c r="F32" s="81">
        <f>E32/D32*100</f>
        <v>0</v>
      </c>
      <c r="G32" s="62">
        <v>0</v>
      </c>
      <c r="H32" s="61">
        <f>G32/V32*100</f>
        <v>0</v>
      </c>
      <c r="I32" s="62">
        <v>0</v>
      </c>
      <c r="J32" s="81">
        <f>I32/V32*100</f>
        <v>0</v>
      </c>
      <c r="K32" s="64">
        <v>0</v>
      </c>
      <c r="L32" s="81">
        <f>K32/V32*100</f>
        <v>0</v>
      </c>
      <c r="M32" s="64">
        <v>0</v>
      </c>
      <c r="N32" s="81">
        <f>M32/V32*100</f>
        <v>0</v>
      </c>
      <c r="O32" s="64">
        <v>1</v>
      </c>
      <c r="P32" s="61">
        <f>O32/V32*100</f>
        <v>100</v>
      </c>
      <c r="Q32" s="62">
        <v>0</v>
      </c>
      <c r="R32" s="61">
        <f>Q32/V32*100</f>
        <v>0</v>
      </c>
      <c r="S32" s="62">
        <v>0</v>
      </c>
      <c r="T32" s="57">
        <f>S32/V32*100</f>
        <v>0</v>
      </c>
      <c r="U32" s="24"/>
      <c r="V32" s="71">
        <f t="shared" si="8"/>
        <v>1</v>
      </c>
      <c r="X32" s="24"/>
    </row>
    <row r="33" spans="2:24" ht="15.75">
      <c r="B33" s="3">
        <v>28</v>
      </c>
      <c r="C33" s="120" t="s">
        <v>78</v>
      </c>
      <c r="D33" s="406">
        <v>0</v>
      </c>
      <c r="E33" s="329">
        <v>0</v>
      </c>
      <c r="F33" s="81" t="e">
        <f>E33/D33*100</f>
        <v>#DIV/0!</v>
      </c>
      <c r="G33" s="62">
        <v>0</v>
      </c>
      <c r="H33" s="61" t="e">
        <f>G33/V33*100</f>
        <v>#DIV/0!</v>
      </c>
      <c r="I33" s="62">
        <v>0</v>
      </c>
      <c r="J33" s="81" t="e">
        <f>I33/V33*100</f>
        <v>#DIV/0!</v>
      </c>
      <c r="K33" s="64">
        <v>0</v>
      </c>
      <c r="L33" s="81" t="e">
        <f>K33/V33*100</f>
        <v>#DIV/0!</v>
      </c>
      <c r="M33" s="64">
        <v>0</v>
      </c>
      <c r="N33" s="81" t="e">
        <f>M33/V33*100</f>
        <v>#DIV/0!</v>
      </c>
      <c r="O33" s="64">
        <v>0</v>
      </c>
      <c r="P33" s="61" t="e">
        <f>O33/V33*100</f>
        <v>#DIV/0!</v>
      </c>
      <c r="Q33" s="62">
        <v>0</v>
      </c>
      <c r="R33" s="61" t="e">
        <f>Q33/V33*100</f>
        <v>#DIV/0!</v>
      </c>
      <c r="S33" s="62">
        <v>0</v>
      </c>
      <c r="T33" s="57" t="e">
        <f>S33/V33*100</f>
        <v>#DIV/0!</v>
      </c>
      <c r="U33" s="24"/>
      <c r="V33" s="71">
        <f t="shared" si="8"/>
        <v>0</v>
      </c>
      <c r="X33" s="24"/>
    </row>
    <row r="34" spans="2:24" ht="16.5" thickBot="1">
      <c r="B34" s="3">
        <v>29</v>
      </c>
      <c r="C34" s="120" t="s">
        <v>79</v>
      </c>
      <c r="D34" s="407">
        <v>3</v>
      </c>
      <c r="E34" s="379">
        <v>0</v>
      </c>
      <c r="F34" s="381">
        <f>E34/D34*100</f>
        <v>0</v>
      </c>
      <c r="G34" s="189">
        <v>3</v>
      </c>
      <c r="H34" s="380">
        <f>G34/V34*100</f>
        <v>100</v>
      </c>
      <c r="I34" s="189">
        <v>0</v>
      </c>
      <c r="J34" s="381">
        <f>I34/V34*100</f>
        <v>0</v>
      </c>
      <c r="K34" s="382">
        <v>0</v>
      </c>
      <c r="L34" s="381">
        <f>K34/V34*100</f>
        <v>0</v>
      </c>
      <c r="M34" s="382">
        <v>0</v>
      </c>
      <c r="N34" s="381">
        <f>M34/V34*100</f>
        <v>0</v>
      </c>
      <c r="O34" s="382">
        <v>0</v>
      </c>
      <c r="P34" s="380">
        <f>O34/V34*100</f>
        <v>0</v>
      </c>
      <c r="Q34" s="189">
        <v>0</v>
      </c>
      <c r="R34" s="380">
        <f>Q34/V34*100</f>
        <v>0</v>
      </c>
      <c r="S34" s="189">
        <v>0</v>
      </c>
      <c r="T34" s="408">
        <f>S34/V34*100</f>
        <v>0</v>
      </c>
      <c r="U34" s="24"/>
      <c r="V34" s="71">
        <f t="shared" si="8"/>
        <v>3</v>
      </c>
      <c r="X34" s="24"/>
    </row>
    <row r="35" spans="2:24" ht="16.5" thickBot="1">
      <c r="B35" s="258" t="s">
        <v>60</v>
      </c>
      <c r="C35" s="318"/>
      <c r="D35" s="55">
        <f>SUM(D6:D30)</f>
        <v>1103</v>
      </c>
      <c r="E35" s="74">
        <f aca="true" t="shared" si="9" ref="E35:V35">SUM(E6:E30)</f>
        <v>95</v>
      </c>
      <c r="F35" s="152">
        <f t="shared" si="0"/>
        <v>8.612873980054397</v>
      </c>
      <c r="G35" s="74">
        <f t="shared" si="9"/>
        <v>747</v>
      </c>
      <c r="H35" s="72">
        <f t="shared" si="1"/>
        <v>74.10714285714286</v>
      </c>
      <c r="I35" s="74">
        <f t="shared" si="9"/>
        <v>142</v>
      </c>
      <c r="J35" s="152">
        <f t="shared" si="2"/>
        <v>14.087301587301587</v>
      </c>
      <c r="K35" s="74">
        <f t="shared" si="9"/>
        <v>14</v>
      </c>
      <c r="L35" s="88">
        <f t="shared" si="3"/>
        <v>1.3888888888888888</v>
      </c>
      <c r="M35" s="73">
        <f t="shared" si="9"/>
        <v>28</v>
      </c>
      <c r="N35" s="44">
        <f t="shared" si="4"/>
        <v>2.7777777777777777</v>
      </c>
      <c r="O35" s="74">
        <f t="shared" si="9"/>
        <v>73</v>
      </c>
      <c r="P35" s="72">
        <f t="shared" si="5"/>
        <v>7.242063492063493</v>
      </c>
      <c r="Q35" s="74">
        <f t="shared" si="9"/>
        <v>4</v>
      </c>
      <c r="R35" s="54">
        <f t="shared" si="6"/>
        <v>0.3968253968253968</v>
      </c>
      <c r="S35" s="74">
        <f t="shared" si="9"/>
        <v>0</v>
      </c>
      <c r="T35" s="72">
        <f t="shared" si="7"/>
        <v>0</v>
      </c>
      <c r="U35" s="157"/>
      <c r="V35" s="55">
        <f t="shared" si="9"/>
        <v>1008</v>
      </c>
      <c r="X35" s="24"/>
    </row>
    <row r="36" spans="2:24" ht="16.5" thickBot="1">
      <c r="B36" s="205" t="s">
        <v>61</v>
      </c>
      <c r="C36" s="323"/>
      <c r="D36" s="93">
        <f>SUM(D6:D34)</f>
        <v>1228</v>
      </c>
      <c r="E36" s="90">
        <f aca="true" t="shared" si="10" ref="E36:V36">SUM(E6:E34)</f>
        <v>112</v>
      </c>
      <c r="F36" s="348">
        <f t="shared" si="0"/>
        <v>9.120521172638437</v>
      </c>
      <c r="G36" s="90">
        <f t="shared" si="10"/>
        <v>830</v>
      </c>
      <c r="H36" s="350">
        <f t="shared" si="1"/>
        <v>74.37275985663082</v>
      </c>
      <c r="I36" s="90">
        <f t="shared" si="10"/>
        <v>146</v>
      </c>
      <c r="J36" s="348">
        <f t="shared" si="2"/>
        <v>13.082437275985665</v>
      </c>
      <c r="K36" s="90">
        <f t="shared" si="10"/>
        <v>17</v>
      </c>
      <c r="L36" s="25">
        <f t="shared" si="3"/>
        <v>1.5232974910394266</v>
      </c>
      <c r="M36" s="91">
        <f t="shared" si="10"/>
        <v>33</v>
      </c>
      <c r="N36" s="404">
        <f t="shared" si="4"/>
        <v>2.956989247311828</v>
      </c>
      <c r="O36" s="90">
        <f t="shared" si="10"/>
        <v>86</v>
      </c>
      <c r="P36" s="350">
        <f t="shared" si="5"/>
        <v>7.706093189964158</v>
      </c>
      <c r="Q36" s="90">
        <f t="shared" si="10"/>
        <v>4</v>
      </c>
      <c r="R36" s="349">
        <f t="shared" si="6"/>
        <v>0.35842293906810035</v>
      </c>
      <c r="S36" s="90">
        <f t="shared" si="10"/>
        <v>0</v>
      </c>
      <c r="T36" s="350">
        <f t="shared" si="7"/>
        <v>0</v>
      </c>
      <c r="U36" s="157"/>
      <c r="V36" s="55">
        <f t="shared" si="10"/>
        <v>1116</v>
      </c>
      <c r="X36" s="24"/>
    </row>
    <row r="37" spans="2:21" ht="12.75" customHeight="1">
      <c r="B37" s="319" t="s">
        <v>38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24"/>
    </row>
  </sheetData>
  <sheetProtection/>
  <mergeCells count="20">
    <mergeCell ref="B35:C35"/>
    <mergeCell ref="B37:T37"/>
    <mergeCell ref="O1:P1"/>
    <mergeCell ref="O3:P4"/>
    <mergeCell ref="Q3:R4"/>
    <mergeCell ref="S3:T4"/>
    <mergeCell ref="B36:C36"/>
    <mergeCell ref="C3:C5"/>
    <mergeCell ref="D3:F3"/>
    <mergeCell ref="G3:H4"/>
    <mergeCell ref="V3:V5"/>
    <mergeCell ref="S1:T1"/>
    <mergeCell ref="I3:J4"/>
    <mergeCell ref="K3:N3"/>
    <mergeCell ref="D4:D5"/>
    <mergeCell ref="E4:F4"/>
    <mergeCell ref="K4:L4"/>
    <mergeCell ref="M4:N4"/>
    <mergeCell ref="B2:T2"/>
    <mergeCell ref="B3:B5"/>
  </mergeCells>
  <printOptions/>
  <pageMargins left="0.33" right="0.45" top="0.22" bottom="0.16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5">
      <selection activeCell="Z8" sqref="Z8:Z38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243"/>
      <c r="Q1" s="243"/>
      <c r="R1" s="243"/>
      <c r="U1" s="300" t="s">
        <v>41</v>
      </c>
      <c r="V1" s="300"/>
    </row>
    <row r="2" spans="2:22" ht="21.75" customHeight="1" thickBot="1">
      <c r="B2" s="229" t="s">
        <v>93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4" ht="27" customHeight="1" thickBot="1">
      <c r="B3" s="230" t="s">
        <v>0</v>
      </c>
      <c r="C3" s="233" t="s">
        <v>27</v>
      </c>
      <c r="D3" s="272" t="s">
        <v>55</v>
      </c>
      <c r="E3" s="272"/>
      <c r="F3" s="272"/>
      <c r="G3" s="230" t="s">
        <v>29</v>
      </c>
      <c r="H3" s="244"/>
      <c r="I3" s="244"/>
      <c r="J3" s="233"/>
      <c r="K3" s="219" t="s">
        <v>30</v>
      </c>
      <c r="L3" s="217"/>
      <c r="M3" s="271" t="s">
        <v>31</v>
      </c>
      <c r="N3" s="272"/>
      <c r="O3" s="272"/>
      <c r="P3" s="293"/>
      <c r="Q3" s="219" t="s">
        <v>80</v>
      </c>
      <c r="R3" s="217"/>
      <c r="S3" s="211" t="s">
        <v>81</v>
      </c>
      <c r="T3" s="212"/>
      <c r="U3" s="219" t="s">
        <v>34</v>
      </c>
      <c r="V3" s="212"/>
      <c r="X3" s="290" t="s">
        <v>58</v>
      </c>
    </row>
    <row r="4" spans="2:24" ht="12.75">
      <c r="B4" s="231"/>
      <c r="C4" s="234"/>
      <c r="D4" s="222" t="s">
        <v>54</v>
      </c>
      <c r="E4" s="211" t="s">
        <v>57</v>
      </c>
      <c r="F4" s="217"/>
      <c r="G4" s="211" t="s">
        <v>35</v>
      </c>
      <c r="H4" s="217"/>
      <c r="I4" s="211" t="s">
        <v>36</v>
      </c>
      <c r="J4" s="212"/>
      <c r="K4" s="220"/>
      <c r="L4" s="218"/>
      <c r="M4" s="211" t="s">
        <v>52</v>
      </c>
      <c r="N4" s="215"/>
      <c r="O4" s="215" t="s">
        <v>53</v>
      </c>
      <c r="P4" s="212"/>
      <c r="Q4" s="220"/>
      <c r="R4" s="218"/>
      <c r="S4" s="213"/>
      <c r="T4" s="214"/>
      <c r="U4" s="220"/>
      <c r="V4" s="214"/>
      <c r="X4" s="291"/>
    </row>
    <row r="5" spans="2:24" ht="12.75">
      <c r="B5" s="231"/>
      <c r="C5" s="234"/>
      <c r="D5" s="223"/>
      <c r="E5" s="213"/>
      <c r="F5" s="218"/>
      <c r="G5" s="213"/>
      <c r="H5" s="218"/>
      <c r="I5" s="213"/>
      <c r="J5" s="214"/>
      <c r="K5" s="220"/>
      <c r="L5" s="218"/>
      <c r="M5" s="213"/>
      <c r="N5" s="216"/>
      <c r="O5" s="216"/>
      <c r="P5" s="214"/>
      <c r="Q5" s="220"/>
      <c r="R5" s="218"/>
      <c r="S5" s="213"/>
      <c r="T5" s="214"/>
      <c r="U5" s="220"/>
      <c r="V5" s="214"/>
      <c r="X5" s="291"/>
    </row>
    <row r="6" spans="2:24" ht="12.75">
      <c r="B6" s="231"/>
      <c r="C6" s="234"/>
      <c r="D6" s="223"/>
      <c r="E6" s="213"/>
      <c r="F6" s="218"/>
      <c r="G6" s="213"/>
      <c r="H6" s="218"/>
      <c r="I6" s="213"/>
      <c r="J6" s="214"/>
      <c r="K6" s="220"/>
      <c r="L6" s="218"/>
      <c r="M6" s="213"/>
      <c r="N6" s="216"/>
      <c r="O6" s="216"/>
      <c r="P6" s="214"/>
      <c r="Q6" s="220"/>
      <c r="R6" s="218"/>
      <c r="S6" s="213"/>
      <c r="T6" s="214"/>
      <c r="U6" s="220"/>
      <c r="V6" s="214"/>
      <c r="X6" s="291"/>
    </row>
    <row r="7" spans="2:24" ht="13.5" thickBot="1">
      <c r="B7" s="232"/>
      <c r="C7" s="235"/>
      <c r="D7" s="224"/>
      <c r="E7" s="38" t="s">
        <v>37</v>
      </c>
      <c r="F7" s="39" t="s">
        <v>28</v>
      </c>
      <c r="G7" s="38" t="s">
        <v>37</v>
      </c>
      <c r="H7" s="39" t="s">
        <v>28</v>
      </c>
      <c r="I7" s="38" t="s">
        <v>37</v>
      </c>
      <c r="J7" s="35" t="s">
        <v>28</v>
      </c>
      <c r="K7" s="33" t="s">
        <v>37</v>
      </c>
      <c r="L7" s="39" t="s">
        <v>28</v>
      </c>
      <c r="M7" s="38" t="s">
        <v>37</v>
      </c>
      <c r="N7" s="34" t="s">
        <v>28</v>
      </c>
      <c r="O7" s="34" t="s">
        <v>37</v>
      </c>
      <c r="P7" s="35" t="s">
        <v>28</v>
      </c>
      <c r="Q7" s="33" t="s">
        <v>37</v>
      </c>
      <c r="R7" s="39" t="s">
        <v>28</v>
      </c>
      <c r="S7" s="38" t="s">
        <v>37</v>
      </c>
      <c r="T7" s="35" t="s">
        <v>28</v>
      </c>
      <c r="U7" s="33" t="s">
        <v>37</v>
      </c>
      <c r="V7" s="35" t="s">
        <v>28</v>
      </c>
      <c r="X7" s="292"/>
    </row>
    <row r="8" spans="2:26" ht="15.75">
      <c r="B8" s="2">
        <v>1</v>
      </c>
      <c r="C8" s="26" t="s">
        <v>2</v>
      </c>
      <c r="D8" s="96">
        <v>48</v>
      </c>
      <c r="E8" s="42">
        <v>6</v>
      </c>
      <c r="F8" s="13">
        <f aca="true" t="shared" si="0" ref="F8:F38">E8/D8*100</f>
        <v>12.5</v>
      </c>
      <c r="G8" s="2">
        <v>1</v>
      </c>
      <c r="H8" s="13">
        <f aca="true" t="shared" si="1" ref="H8:H38">G8/X8*100</f>
        <v>2.380952380952381</v>
      </c>
      <c r="I8" s="50">
        <v>30</v>
      </c>
      <c r="J8" s="14">
        <f aca="true" t="shared" si="2" ref="J8:J38">I8/X8*100</f>
        <v>71.42857142857143</v>
      </c>
      <c r="K8" s="23">
        <v>5</v>
      </c>
      <c r="L8" s="52">
        <f aca="true" t="shared" si="3" ref="L8:L38">K8/X8*100</f>
        <v>11.904761904761903</v>
      </c>
      <c r="M8" s="42">
        <v>0</v>
      </c>
      <c r="N8" s="11">
        <f aca="true" t="shared" si="4" ref="N8:N38">M8/X8*100</f>
        <v>0</v>
      </c>
      <c r="O8" s="12">
        <v>1</v>
      </c>
      <c r="P8" s="43">
        <f aca="true" t="shared" si="5" ref="P8:P38">O8/X8*100</f>
        <v>2.380952380952381</v>
      </c>
      <c r="Q8" s="51">
        <v>5</v>
      </c>
      <c r="R8" s="13">
        <f aca="true" t="shared" si="6" ref="R8:R38">Q8/X8*100</f>
        <v>11.904761904761903</v>
      </c>
      <c r="S8" s="50">
        <v>0</v>
      </c>
      <c r="T8" s="14">
        <f aca="true" t="shared" si="7" ref="T8:T38">S8/X8*100</f>
        <v>0</v>
      </c>
      <c r="U8" s="23">
        <v>0</v>
      </c>
      <c r="V8" s="14">
        <f aca="true" t="shared" si="8" ref="V8:V38">U8/X8*100</f>
        <v>0</v>
      </c>
      <c r="X8" s="75">
        <f>D8-E8</f>
        <v>42</v>
      </c>
      <c r="Z8" s="24"/>
    </row>
    <row r="9" spans="2:26" ht="15.75">
      <c r="B9" s="3">
        <v>2</v>
      </c>
      <c r="C9" s="26" t="s">
        <v>3</v>
      </c>
      <c r="D9" s="96">
        <v>60</v>
      </c>
      <c r="E9" s="42">
        <v>17</v>
      </c>
      <c r="F9" s="13">
        <f t="shared" si="0"/>
        <v>28.333333333333332</v>
      </c>
      <c r="G9" s="2">
        <v>20</v>
      </c>
      <c r="H9" s="13">
        <f t="shared" si="1"/>
        <v>46.51162790697674</v>
      </c>
      <c r="I9" s="50">
        <v>10</v>
      </c>
      <c r="J9" s="14">
        <f t="shared" si="2"/>
        <v>23.25581395348837</v>
      </c>
      <c r="K9" s="23">
        <v>4</v>
      </c>
      <c r="L9" s="52">
        <f t="shared" si="3"/>
        <v>9.30232558139535</v>
      </c>
      <c r="M9" s="42">
        <v>3</v>
      </c>
      <c r="N9" s="11">
        <f t="shared" si="4"/>
        <v>6.976744186046512</v>
      </c>
      <c r="O9" s="12">
        <v>0</v>
      </c>
      <c r="P9" s="43">
        <f t="shared" si="5"/>
        <v>0</v>
      </c>
      <c r="Q9" s="51">
        <v>6</v>
      </c>
      <c r="R9" s="13">
        <f t="shared" si="6"/>
        <v>13.953488372093023</v>
      </c>
      <c r="S9" s="50">
        <v>0</v>
      </c>
      <c r="T9" s="14">
        <f t="shared" si="7"/>
        <v>0</v>
      </c>
      <c r="U9" s="23">
        <v>0</v>
      </c>
      <c r="V9" s="14">
        <f t="shared" si="8"/>
        <v>0</v>
      </c>
      <c r="X9" s="75">
        <f aca="true" t="shared" si="9" ref="X9:X36">D9-E9</f>
        <v>43</v>
      </c>
      <c r="Z9" s="24"/>
    </row>
    <row r="10" spans="2:26" ht="15.75">
      <c r="B10" s="3">
        <v>3</v>
      </c>
      <c r="C10" s="26" t="s">
        <v>4</v>
      </c>
      <c r="D10" s="96">
        <v>769</v>
      </c>
      <c r="E10" s="42">
        <v>224</v>
      </c>
      <c r="F10" s="13">
        <f t="shared" si="0"/>
        <v>29.128738621586475</v>
      </c>
      <c r="G10" s="2">
        <v>144</v>
      </c>
      <c r="H10" s="13">
        <f t="shared" si="1"/>
        <v>26.422018348623855</v>
      </c>
      <c r="I10" s="50">
        <v>145</v>
      </c>
      <c r="J10" s="14">
        <f t="shared" si="2"/>
        <v>26.605504587155966</v>
      </c>
      <c r="K10" s="23">
        <v>104</v>
      </c>
      <c r="L10" s="52">
        <f t="shared" si="3"/>
        <v>19.08256880733945</v>
      </c>
      <c r="M10" s="42">
        <v>81</v>
      </c>
      <c r="N10" s="11">
        <f t="shared" si="4"/>
        <v>14.862385321100918</v>
      </c>
      <c r="O10" s="12">
        <v>3</v>
      </c>
      <c r="P10" s="43">
        <f t="shared" si="5"/>
        <v>0.5504587155963303</v>
      </c>
      <c r="Q10" s="51">
        <v>68</v>
      </c>
      <c r="R10" s="13">
        <f t="shared" si="6"/>
        <v>12.477064220183486</v>
      </c>
      <c r="S10" s="50">
        <v>0</v>
      </c>
      <c r="T10" s="14">
        <f t="shared" si="7"/>
        <v>0</v>
      </c>
      <c r="U10" s="23">
        <v>0</v>
      </c>
      <c r="V10" s="14">
        <f t="shared" si="8"/>
        <v>0</v>
      </c>
      <c r="X10" s="75">
        <f t="shared" si="9"/>
        <v>545</v>
      </c>
      <c r="Z10" s="24"/>
    </row>
    <row r="11" spans="2:26" ht="15.75">
      <c r="B11" s="3">
        <v>4</v>
      </c>
      <c r="C11" s="26" t="s">
        <v>5</v>
      </c>
      <c r="D11" s="96">
        <v>124</v>
      </c>
      <c r="E11" s="42">
        <v>50</v>
      </c>
      <c r="F11" s="13">
        <f t="shared" si="0"/>
        <v>40.32258064516129</v>
      </c>
      <c r="G11" s="2">
        <v>37</v>
      </c>
      <c r="H11" s="13">
        <f t="shared" si="1"/>
        <v>50</v>
      </c>
      <c r="I11" s="50">
        <v>0</v>
      </c>
      <c r="J11" s="14">
        <f t="shared" si="2"/>
        <v>0</v>
      </c>
      <c r="K11" s="23">
        <v>9</v>
      </c>
      <c r="L11" s="52">
        <f t="shared" si="3"/>
        <v>12.162162162162163</v>
      </c>
      <c r="M11" s="42">
        <v>14</v>
      </c>
      <c r="N11" s="11">
        <f t="shared" si="4"/>
        <v>18.91891891891892</v>
      </c>
      <c r="O11" s="12">
        <v>0</v>
      </c>
      <c r="P11" s="43">
        <f t="shared" si="5"/>
        <v>0</v>
      </c>
      <c r="Q11" s="51">
        <v>14</v>
      </c>
      <c r="R11" s="13">
        <f t="shared" si="6"/>
        <v>18.91891891891892</v>
      </c>
      <c r="S11" s="50">
        <v>0</v>
      </c>
      <c r="T11" s="14">
        <f t="shared" si="7"/>
        <v>0</v>
      </c>
      <c r="U11" s="23">
        <v>0</v>
      </c>
      <c r="V11" s="14">
        <f t="shared" si="8"/>
        <v>0</v>
      </c>
      <c r="X11" s="75">
        <f t="shared" si="9"/>
        <v>74</v>
      </c>
      <c r="Z11" s="24"/>
    </row>
    <row r="12" spans="2:26" ht="15.75">
      <c r="B12" s="3">
        <v>5</v>
      </c>
      <c r="C12" s="26" t="s">
        <v>6</v>
      </c>
      <c r="D12" s="96">
        <v>66</v>
      </c>
      <c r="E12" s="42">
        <v>9</v>
      </c>
      <c r="F12" s="13">
        <f t="shared" si="0"/>
        <v>13.636363636363635</v>
      </c>
      <c r="G12" s="2">
        <v>27</v>
      </c>
      <c r="H12" s="13">
        <f t="shared" si="1"/>
        <v>47.368421052631575</v>
      </c>
      <c r="I12" s="50">
        <v>10</v>
      </c>
      <c r="J12" s="14">
        <f t="shared" si="2"/>
        <v>17.543859649122805</v>
      </c>
      <c r="K12" s="23">
        <v>5</v>
      </c>
      <c r="L12" s="52">
        <f t="shared" si="3"/>
        <v>8.771929824561402</v>
      </c>
      <c r="M12" s="42">
        <v>5</v>
      </c>
      <c r="N12" s="11">
        <f t="shared" si="4"/>
        <v>8.771929824561402</v>
      </c>
      <c r="O12" s="12">
        <v>0</v>
      </c>
      <c r="P12" s="43">
        <f t="shared" si="5"/>
        <v>0</v>
      </c>
      <c r="Q12" s="51">
        <v>10</v>
      </c>
      <c r="R12" s="13">
        <f t="shared" si="6"/>
        <v>17.543859649122805</v>
      </c>
      <c r="S12" s="50">
        <v>0</v>
      </c>
      <c r="T12" s="14">
        <f t="shared" si="7"/>
        <v>0</v>
      </c>
      <c r="U12" s="23">
        <v>0</v>
      </c>
      <c r="V12" s="14">
        <f t="shared" si="8"/>
        <v>0</v>
      </c>
      <c r="X12" s="75">
        <f t="shared" si="9"/>
        <v>57</v>
      </c>
      <c r="Z12" s="24"/>
    </row>
    <row r="13" spans="2:26" ht="15.75">
      <c r="B13" s="3">
        <v>6</v>
      </c>
      <c r="C13" s="26" t="s">
        <v>7</v>
      </c>
      <c r="D13" s="96">
        <v>173</v>
      </c>
      <c r="E13" s="42">
        <v>44</v>
      </c>
      <c r="F13" s="13">
        <f t="shared" si="0"/>
        <v>25.43352601156069</v>
      </c>
      <c r="G13" s="2">
        <v>73</v>
      </c>
      <c r="H13" s="13">
        <f t="shared" si="1"/>
        <v>56.58914728682171</v>
      </c>
      <c r="I13" s="50">
        <v>5</v>
      </c>
      <c r="J13" s="14">
        <f t="shared" si="2"/>
        <v>3.875968992248062</v>
      </c>
      <c r="K13" s="23">
        <v>8</v>
      </c>
      <c r="L13" s="52">
        <f t="shared" si="3"/>
        <v>6.2015503875969</v>
      </c>
      <c r="M13" s="42">
        <v>14</v>
      </c>
      <c r="N13" s="11">
        <f t="shared" si="4"/>
        <v>10.852713178294573</v>
      </c>
      <c r="O13" s="12">
        <v>0</v>
      </c>
      <c r="P13" s="43">
        <f t="shared" si="5"/>
        <v>0</v>
      </c>
      <c r="Q13" s="51">
        <v>29</v>
      </c>
      <c r="R13" s="13">
        <f t="shared" si="6"/>
        <v>22.48062015503876</v>
      </c>
      <c r="S13" s="50">
        <v>0</v>
      </c>
      <c r="T13" s="14">
        <f t="shared" si="7"/>
        <v>0</v>
      </c>
      <c r="U13" s="23">
        <v>0</v>
      </c>
      <c r="V13" s="14">
        <f t="shared" si="8"/>
        <v>0</v>
      </c>
      <c r="X13" s="75">
        <f t="shared" si="9"/>
        <v>129</v>
      </c>
      <c r="Z13" s="24"/>
    </row>
    <row r="14" spans="2:26" ht="15.75">
      <c r="B14" s="3">
        <v>7</v>
      </c>
      <c r="C14" s="26" t="s">
        <v>8</v>
      </c>
      <c r="D14" s="96">
        <v>121</v>
      </c>
      <c r="E14" s="42">
        <v>14</v>
      </c>
      <c r="F14" s="13">
        <f t="shared" si="0"/>
        <v>11.570247933884298</v>
      </c>
      <c r="G14" s="2">
        <v>43</v>
      </c>
      <c r="H14" s="13">
        <f t="shared" si="1"/>
        <v>40.18691588785047</v>
      </c>
      <c r="I14" s="50">
        <v>24</v>
      </c>
      <c r="J14" s="14">
        <f t="shared" si="2"/>
        <v>22.429906542056074</v>
      </c>
      <c r="K14" s="23">
        <v>4</v>
      </c>
      <c r="L14" s="52">
        <f t="shared" si="3"/>
        <v>3.7383177570093453</v>
      </c>
      <c r="M14" s="42">
        <v>22</v>
      </c>
      <c r="N14" s="11">
        <f t="shared" si="4"/>
        <v>20.5607476635514</v>
      </c>
      <c r="O14" s="12">
        <v>4</v>
      </c>
      <c r="P14" s="43">
        <f t="shared" si="5"/>
        <v>3.7383177570093453</v>
      </c>
      <c r="Q14" s="51">
        <v>10</v>
      </c>
      <c r="R14" s="13">
        <f t="shared" si="6"/>
        <v>9.345794392523365</v>
      </c>
      <c r="S14" s="50">
        <v>0</v>
      </c>
      <c r="T14" s="14">
        <f t="shared" si="7"/>
        <v>0</v>
      </c>
      <c r="U14" s="23">
        <v>0</v>
      </c>
      <c r="V14" s="14">
        <f t="shared" si="8"/>
        <v>0</v>
      </c>
      <c r="X14" s="75">
        <f t="shared" si="9"/>
        <v>107</v>
      </c>
      <c r="Z14" s="24"/>
    </row>
    <row r="15" spans="2:26" ht="15.75">
      <c r="B15" s="3">
        <v>8</v>
      </c>
      <c r="C15" s="26" t="s">
        <v>9</v>
      </c>
      <c r="D15" s="96">
        <v>104</v>
      </c>
      <c r="E15" s="42">
        <v>18</v>
      </c>
      <c r="F15" s="13">
        <f t="shared" si="0"/>
        <v>17.307692307692307</v>
      </c>
      <c r="G15" s="2">
        <v>47</v>
      </c>
      <c r="H15" s="13">
        <f t="shared" si="1"/>
        <v>54.65116279069767</v>
      </c>
      <c r="I15" s="50">
        <v>0</v>
      </c>
      <c r="J15" s="14">
        <f t="shared" si="2"/>
        <v>0</v>
      </c>
      <c r="K15" s="23">
        <v>8</v>
      </c>
      <c r="L15" s="52">
        <f t="shared" si="3"/>
        <v>9.30232558139535</v>
      </c>
      <c r="M15" s="42">
        <v>11</v>
      </c>
      <c r="N15" s="11">
        <f t="shared" si="4"/>
        <v>12.790697674418606</v>
      </c>
      <c r="O15" s="12">
        <v>5</v>
      </c>
      <c r="P15" s="43">
        <f t="shared" si="5"/>
        <v>5.813953488372093</v>
      </c>
      <c r="Q15" s="51">
        <v>15</v>
      </c>
      <c r="R15" s="13">
        <f t="shared" si="6"/>
        <v>17.441860465116278</v>
      </c>
      <c r="S15" s="50">
        <v>0</v>
      </c>
      <c r="T15" s="14">
        <f t="shared" si="7"/>
        <v>0</v>
      </c>
      <c r="U15" s="23">
        <v>0</v>
      </c>
      <c r="V15" s="14">
        <f t="shared" si="8"/>
        <v>0</v>
      </c>
      <c r="X15" s="75">
        <f t="shared" si="9"/>
        <v>86</v>
      </c>
      <c r="Z15" s="24"/>
    </row>
    <row r="16" spans="2:26" ht="15.75">
      <c r="B16" s="3">
        <v>9</v>
      </c>
      <c r="C16" s="26" t="s">
        <v>10</v>
      </c>
      <c r="D16" s="96">
        <v>75</v>
      </c>
      <c r="E16" s="42">
        <v>37</v>
      </c>
      <c r="F16" s="13">
        <f t="shared" si="0"/>
        <v>49.333333333333336</v>
      </c>
      <c r="G16" s="2">
        <v>11</v>
      </c>
      <c r="H16" s="13">
        <f t="shared" si="1"/>
        <v>28.947368421052634</v>
      </c>
      <c r="I16" s="50">
        <v>14</v>
      </c>
      <c r="J16" s="14">
        <f t="shared" si="2"/>
        <v>36.84210526315789</v>
      </c>
      <c r="K16" s="23">
        <v>1</v>
      </c>
      <c r="L16" s="52">
        <f t="shared" si="3"/>
        <v>2.631578947368421</v>
      </c>
      <c r="M16" s="42">
        <v>5</v>
      </c>
      <c r="N16" s="11">
        <f t="shared" si="4"/>
        <v>13.157894736842104</v>
      </c>
      <c r="O16" s="12">
        <v>0</v>
      </c>
      <c r="P16" s="43">
        <f t="shared" si="5"/>
        <v>0</v>
      </c>
      <c r="Q16" s="51">
        <v>7</v>
      </c>
      <c r="R16" s="13">
        <f t="shared" si="6"/>
        <v>18.421052631578945</v>
      </c>
      <c r="S16" s="50">
        <v>0</v>
      </c>
      <c r="T16" s="14">
        <f t="shared" si="7"/>
        <v>0</v>
      </c>
      <c r="U16" s="23">
        <v>0</v>
      </c>
      <c r="V16" s="14">
        <f t="shared" si="8"/>
        <v>0</v>
      </c>
      <c r="X16" s="75">
        <f t="shared" si="9"/>
        <v>38</v>
      </c>
      <c r="Z16" s="24"/>
    </row>
    <row r="17" spans="2:26" ht="15.75">
      <c r="B17" s="3">
        <v>10</v>
      </c>
      <c r="C17" s="26" t="s">
        <v>11</v>
      </c>
      <c r="D17" s="96">
        <v>190</v>
      </c>
      <c r="E17" s="42">
        <v>54</v>
      </c>
      <c r="F17" s="13">
        <f t="shared" si="0"/>
        <v>28.421052631578945</v>
      </c>
      <c r="G17" s="2">
        <v>26</v>
      </c>
      <c r="H17" s="13">
        <f t="shared" si="1"/>
        <v>19.11764705882353</v>
      </c>
      <c r="I17" s="50">
        <v>66</v>
      </c>
      <c r="J17" s="14">
        <f t="shared" si="2"/>
        <v>48.529411764705884</v>
      </c>
      <c r="K17" s="23">
        <v>13</v>
      </c>
      <c r="L17" s="52">
        <f t="shared" si="3"/>
        <v>9.558823529411764</v>
      </c>
      <c r="M17" s="42">
        <v>23</v>
      </c>
      <c r="N17" s="11">
        <f t="shared" si="4"/>
        <v>16.911764705882355</v>
      </c>
      <c r="O17" s="12">
        <v>0</v>
      </c>
      <c r="P17" s="43">
        <f t="shared" si="5"/>
        <v>0</v>
      </c>
      <c r="Q17" s="51">
        <v>8</v>
      </c>
      <c r="R17" s="13">
        <f t="shared" si="6"/>
        <v>5.88235294117647</v>
      </c>
      <c r="S17" s="50">
        <v>0</v>
      </c>
      <c r="T17" s="14">
        <f t="shared" si="7"/>
        <v>0</v>
      </c>
      <c r="U17" s="23">
        <v>0</v>
      </c>
      <c r="V17" s="14">
        <f t="shared" si="8"/>
        <v>0</v>
      </c>
      <c r="X17" s="75">
        <f t="shared" si="9"/>
        <v>136</v>
      </c>
      <c r="Z17" s="24"/>
    </row>
    <row r="18" spans="2:26" ht="15.75">
      <c r="B18" s="3">
        <v>11</v>
      </c>
      <c r="C18" s="26" t="s">
        <v>12</v>
      </c>
      <c r="D18" s="96">
        <v>69</v>
      </c>
      <c r="E18" s="42">
        <v>23</v>
      </c>
      <c r="F18" s="13">
        <f t="shared" si="0"/>
        <v>33.33333333333333</v>
      </c>
      <c r="G18" s="2">
        <v>0</v>
      </c>
      <c r="H18" s="13">
        <f t="shared" si="1"/>
        <v>0</v>
      </c>
      <c r="I18" s="50">
        <v>26</v>
      </c>
      <c r="J18" s="14">
        <f t="shared" si="2"/>
        <v>56.52173913043478</v>
      </c>
      <c r="K18" s="23">
        <v>5</v>
      </c>
      <c r="L18" s="52">
        <f t="shared" si="3"/>
        <v>10.869565217391305</v>
      </c>
      <c r="M18" s="42">
        <v>7</v>
      </c>
      <c r="N18" s="11">
        <f t="shared" si="4"/>
        <v>15.217391304347828</v>
      </c>
      <c r="O18" s="12">
        <v>1</v>
      </c>
      <c r="P18" s="43">
        <f t="shared" si="5"/>
        <v>2.1739130434782608</v>
      </c>
      <c r="Q18" s="51">
        <v>7</v>
      </c>
      <c r="R18" s="13">
        <f t="shared" si="6"/>
        <v>15.217391304347828</v>
      </c>
      <c r="S18" s="50">
        <v>0</v>
      </c>
      <c r="T18" s="14">
        <f t="shared" si="7"/>
        <v>0</v>
      </c>
      <c r="U18" s="23">
        <v>0</v>
      </c>
      <c r="V18" s="14">
        <f t="shared" si="8"/>
        <v>0</v>
      </c>
      <c r="X18" s="75">
        <f t="shared" si="9"/>
        <v>46</v>
      </c>
      <c r="Z18" s="24"/>
    </row>
    <row r="19" spans="2:26" ht="15.75">
      <c r="B19" s="3">
        <v>12</v>
      </c>
      <c r="C19" s="26" t="s">
        <v>13</v>
      </c>
      <c r="D19" s="96">
        <v>128</v>
      </c>
      <c r="E19" s="42">
        <v>33</v>
      </c>
      <c r="F19" s="13">
        <f t="shared" si="0"/>
        <v>25.78125</v>
      </c>
      <c r="G19" s="2">
        <v>40</v>
      </c>
      <c r="H19" s="13">
        <f t="shared" si="1"/>
        <v>42.10526315789473</v>
      </c>
      <c r="I19" s="50">
        <v>20</v>
      </c>
      <c r="J19" s="14">
        <f t="shared" si="2"/>
        <v>21.052631578947366</v>
      </c>
      <c r="K19" s="23">
        <v>10</v>
      </c>
      <c r="L19" s="52">
        <f t="shared" si="3"/>
        <v>10.526315789473683</v>
      </c>
      <c r="M19" s="42">
        <v>14</v>
      </c>
      <c r="N19" s="11">
        <f t="shared" si="4"/>
        <v>14.736842105263156</v>
      </c>
      <c r="O19" s="12">
        <v>2</v>
      </c>
      <c r="P19" s="43">
        <f t="shared" si="5"/>
        <v>2.1052631578947367</v>
      </c>
      <c r="Q19" s="51">
        <v>9</v>
      </c>
      <c r="R19" s="13">
        <f t="shared" si="6"/>
        <v>9.473684210526317</v>
      </c>
      <c r="S19" s="50">
        <v>0</v>
      </c>
      <c r="T19" s="14">
        <f t="shared" si="7"/>
        <v>0</v>
      </c>
      <c r="U19" s="23">
        <v>0</v>
      </c>
      <c r="V19" s="14">
        <f t="shared" si="8"/>
        <v>0</v>
      </c>
      <c r="X19" s="75">
        <f t="shared" si="9"/>
        <v>95</v>
      </c>
      <c r="Z19" s="24"/>
    </row>
    <row r="20" spans="2:26" ht="15.75">
      <c r="B20" s="3">
        <v>13</v>
      </c>
      <c r="C20" s="26" t="s">
        <v>14</v>
      </c>
      <c r="D20" s="96">
        <v>148</v>
      </c>
      <c r="E20" s="42">
        <v>66</v>
      </c>
      <c r="F20" s="13">
        <f t="shared" si="0"/>
        <v>44.5945945945946</v>
      </c>
      <c r="G20" s="2">
        <v>17</v>
      </c>
      <c r="H20" s="13">
        <f t="shared" si="1"/>
        <v>20.73170731707317</v>
      </c>
      <c r="I20" s="50">
        <v>31</v>
      </c>
      <c r="J20" s="14">
        <f t="shared" si="2"/>
        <v>37.80487804878049</v>
      </c>
      <c r="K20" s="23">
        <v>20</v>
      </c>
      <c r="L20" s="52">
        <f t="shared" si="3"/>
        <v>24.390243902439025</v>
      </c>
      <c r="M20" s="42">
        <v>0</v>
      </c>
      <c r="N20" s="11">
        <f t="shared" si="4"/>
        <v>0</v>
      </c>
      <c r="O20" s="12">
        <v>4</v>
      </c>
      <c r="P20" s="43">
        <f t="shared" si="5"/>
        <v>4.878048780487805</v>
      </c>
      <c r="Q20" s="51">
        <v>10</v>
      </c>
      <c r="R20" s="13">
        <f t="shared" si="6"/>
        <v>12.195121951219512</v>
      </c>
      <c r="S20" s="50">
        <v>0</v>
      </c>
      <c r="T20" s="14">
        <f t="shared" si="7"/>
        <v>0</v>
      </c>
      <c r="U20" s="23">
        <v>0</v>
      </c>
      <c r="V20" s="14">
        <f t="shared" si="8"/>
        <v>0</v>
      </c>
      <c r="X20" s="75">
        <f t="shared" si="9"/>
        <v>82</v>
      </c>
      <c r="Z20" s="24"/>
    </row>
    <row r="21" spans="2:26" ht="15.75">
      <c r="B21" s="3">
        <v>14</v>
      </c>
      <c r="C21" s="26" t="s">
        <v>15</v>
      </c>
      <c r="D21" s="96">
        <v>183</v>
      </c>
      <c r="E21" s="42">
        <v>34</v>
      </c>
      <c r="F21" s="13">
        <f t="shared" si="0"/>
        <v>18.579234972677597</v>
      </c>
      <c r="G21" s="2">
        <v>90</v>
      </c>
      <c r="H21" s="13">
        <f t="shared" si="1"/>
        <v>60.40268456375839</v>
      </c>
      <c r="I21" s="50">
        <v>0</v>
      </c>
      <c r="J21" s="14">
        <f t="shared" si="2"/>
        <v>0</v>
      </c>
      <c r="K21" s="23">
        <v>23</v>
      </c>
      <c r="L21" s="52">
        <f t="shared" si="3"/>
        <v>15.436241610738255</v>
      </c>
      <c r="M21" s="42">
        <v>7</v>
      </c>
      <c r="N21" s="11">
        <f t="shared" si="4"/>
        <v>4.697986577181208</v>
      </c>
      <c r="O21" s="12">
        <v>1</v>
      </c>
      <c r="P21" s="43">
        <f t="shared" si="5"/>
        <v>0.6711409395973155</v>
      </c>
      <c r="Q21" s="51">
        <v>28</v>
      </c>
      <c r="R21" s="13">
        <f t="shared" si="6"/>
        <v>18.79194630872483</v>
      </c>
      <c r="S21" s="50">
        <v>0</v>
      </c>
      <c r="T21" s="14">
        <f t="shared" si="7"/>
        <v>0</v>
      </c>
      <c r="U21" s="23">
        <v>0</v>
      </c>
      <c r="V21" s="14">
        <f t="shared" si="8"/>
        <v>0</v>
      </c>
      <c r="X21" s="75">
        <f t="shared" si="9"/>
        <v>149</v>
      </c>
      <c r="Z21" s="24"/>
    </row>
    <row r="22" spans="2:26" ht="15.75">
      <c r="B22" s="3">
        <v>15</v>
      </c>
      <c r="C22" s="26" t="s">
        <v>16</v>
      </c>
      <c r="D22" s="96">
        <v>79</v>
      </c>
      <c r="E22" s="42">
        <v>28</v>
      </c>
      <c r="F22" s="13">
        <f t="shared" si="0"/>
        <v>35.44303797468354</v>
      </c>
      <c r="G22" s="2">
        <v>37</v>
      </c>
      <c r="H22" s="13">
        <f t="shared" si="1"/>
        <v>72.54901960784314</v>
      </c>
      <c r="I22" s="50">
        <v>4</v>
      </c>
      <c r="J22" s="14">
        <f t="shared" si="2"/>
        <v>7.8431372549019605</v>
      </c>
      <c r="K22" s="23">
        <v>5</v>
      </c>
      <c r="L22" s="52">
        <f t="shared" si="3"/>
        <v>9.803921568627452</v>
      </c>
      <c r="M22" s="42">
        <v>1</v>
      </c>
      <c r="N22" s="11">
        <f t="shared" si="4"/>
        <v>1.9607843137254901</v>
      </c>
      <c r="O22" s="12">
        <v>0</v>
      </c>
      <c r="P22" s="43">
        <f t="shared" si="5"/>
        <v>0</v>
      </c>
      <c r="Q22" s="51">
        <v>3</v>
      </c>
      <c r="R22" s="13">
        <f t="shared" si="6"/>
        <v>5.88235294117647</v>
      </c>
      <c r="S22" s="50">
        <v>1</v>
      </c>
      <c r="T22" s="14">
        <f t="shared" si="7"/>
        <v>1.9607843137254901</v>
      </c>
      <c r="U22" s="23">
        <v>0</v>
      </c>
      <c r="V22" s="14">
        <f t="shared" si="8"/>
        <v>0</v>
      </c>
      <c r="X22" s="75">
        <f t="shared" si="9"/>
        <v>51</v>
      </c>
      <c r="Z22" s="24"/>
    </row>
    <row r="23" spans="2:26" ht="15.75">
      <c r="B23" s="3">
        <v>16</v>
      </c>
      <c r="C23" s="26" t="s">
        <v>17</v>
      </c>
      <c r="D23" s="96">
        <v>24</v>
      </c>
      <c r="E23" s="42">
        <v>2</v>
      </c>
      <c r="F23" s="13">
        <f t="shared" si="0"/>
        <v>8.333333333333332</v>
      </c>
      <c r="G23" s="2">
        <v>12</v>
      </c>
      <c r="H23" s="13">
        <f t="shared" si="1"/>
        <v>54.54545454545454</v>
      </c>
      <c r="I23" s="50">
        <v>4</v>
      </c>
      <c r="J23" s="14">
        <f t="shared" si="2"/>
        <v>18.181818181818183</v>
      </c>
      <c r="K23" s="23">
        <v>0</v>
      </c>
      <c r="L23" s="52">
        <f t="shared" si="3"/>
        <v>0</v>
      </c>
      <c r="M23" s="42">
        <v>3</v>
      </c>
      <c r="N23" s="11">
        <f t="shared" si="4"/>
        <v>13.636363636363635</v>
      </c>
      <c r="O23" s="12">
        <v>0</v>
      </c>
      <c r="P23" s="43">
        <f t="shared" si="5"/>
        <v>0</v>
      </c>
      <c r="Q23" s="51">
        <v>3</v>
      </c>
      <c r="R23" s="13">
        <f t="shared" si="6"/>
        <v>13.636363636363635</v>
      </c>
      <c r="S23" s="50">
        <v>0</v>
      </c>
      <c r="T23" s="14">
        <f t="shared" si="7"/>
        <v>0</v>
      </c>
      <c r="U23" s="23">
        <v>0</v>
      </c>
      <c r="V23" s="14">
        <f t="shared" si="8"/>
        <v>0</v>
      </c>
      <c r="X23" s="75">
        <f t="shared" si="9"/>
        <v>22</v>
      </c>
      <c r="Z23" s="24"/>
    </row>
    <row r="24" spans="2:26" ht="15.75">
      <c r="B24" s="3">
        <v>17</v>
      </c>
      <c r="C24" s="26" t="s">
        <v>18</v>
      </c>
      <c r="D24" s="96">
        <v>33</v>
      </c>
      <c r="E24" s="42">
        <v>4</v>
      </c>
      <c r="F24" s="13">
        <f t="shared" si="0"/>
        <v>12.121212121212121</v>
      </c>
      <c r="G24" s="2">
        <v>5</v>
      </c>
      <c r="H24" s="13">
        <f t="shared" si="1"/>
        <v>17.24137931034483</v>
      </c>
      <c r="I24" s="50">
        <v>14</v>
      </c>
      <c r="J24" s="14">
        <f t="shared" si="2"/>
        <v>48.275862068965516</v>
      </c>
      <c r="K24" s="23">
        <v>2</v>
      </c>
      <c r="L24" s="52">
        <f t="shared" si="3"/>
        <v>6.896551724137931</v>
      </c>
      <c r="M24" s="42">
        <v>3</v>
      </c>
      <c r="N24" s="11">
        <f t="shared" si="4"/>
        <v>10.344827586206897</v>
      </c>
      <c r="O24" s="12">
        <v>0</v>
      </c>
      <c r="P24" s="43">
        <f t="shared" si="5"/>
        <v>0</v>
      </c>
      <c r="Q24" s="51">
        <v>5</v>
      </c>
      <c r="R24" s="13">
        <f t="shared" si="6"/>
        <v>17.24137931034483</v>
      </c>
      <c r="S24" s="50">
        <v>0</v>
      </c>
      <c r="T24" s="14">
        <f t="shared" si="7"/>
        <v>0</v>
      </c>
      <c r="U24" s="23">
        <v>0</v>
      </c>
      <c r="V24" s="14">
        <f t="shared" si="8"/>
        <v>0</v>
      </c>
      <c r="X24" s="75">
        <f t="shared" si="9"/>
        <v>29</v>
      </c>
      <c r="Z24" s="24"/>
    </row>
    <row r="25" spans="2:26" ht="15.75">
      <c r="B25" s="3">
        <v>18</v>
      </c>
      <c r="C25" s="26" t="s">
        <v>19</v>
      </c>
      <c r="D25" s="96">
        <v>20</v>
      </c>
      <c r="E25" s="42">
        <v>2</v>
      </c>
      <c r="F25" s="13">
        <f t="shared" si="0"/>
        <v>10</v>
      </c>
      <c r="G25" s="2">
        <v>7</v>
      </c>
      <c r="H25" s="13">
        <f t="shared" si="1"/>
        <v>38.88888888888889</v>
      </c>
      <c r="I25" s="50">
        <v>8</v>
      </c>
      <c r="J25" s="14">
        <f t="shared" si="2"/>
        <v>44.44444444444444</v>
      </c>
      <c r="K25" s="23">
        <v>0</v>
      </c>
      <c r="L25" s="52">
        <f t="shared" si="3"/>
        <v>0</v>
      </c>
      <c r="M25" s="42">
        <v>1</v>
      </c>
      <c r="N25" s="11">
        <f t="shared" si="4"/>
        <v>5.555555555555555</v>
      </c>
      <c r="O25" s="12">
        <v>0</v>
      </c>
      <c r="P25" s="43">
        <f t="shared" si="5"/>
        <v>0</v>
      </c>
      <c r="Q25" s="51">
        <v>2</v>
      </c>
      <c r="R25" s="13">
        <f t="shared" si="6"/>
        <v>11.11111111111111</v>
      </c>
      <c r="S25" s="50">
        <v>0</v>
      </c>
      <c r="T25" s="14">
        <f t="shared" si="7"/>
        <v>0</v>
      </c>
      <c r="U25" s="23">
        <v>0</v>
      </c>
      <c r="V25" s="14">
        <f t="shared" si="8"/>
        <v>0</v>
      </c>
      <c r="X25" s="75">
        <f t="shared" si="9"/>
        <v>18</v>
      </c>
      <c r="Z25" s="24"/>
    </row>
    <row r="26" spans="2:26" ht="15.75">
      <c r="B26" s="3">
        <v>19</v>
      </c>
      <c r="C26" s="26" t="s">
        <v>20</v>
      </c>
      <c r="D26" s="96">
        <v>136</v>
      </c>
      <c r="E26" s="42">
        <v>27</v>
      </c>
      <c r="F26" s="13">
        <f t="shared" si="0"/>
        <v>19.852941176470587</v>
      </c>
      <c r="G26" s="2">
        <v>56</v>
      </c>
      <c r="H26" s="13">
        <f t="shared" si="1"/>
        <v>51.37614678899083</v>
      </c>
      <c r="I26" s="50">
        <v>16</v>
      </c>
      <c r="J26" s="14">
        <f t="shared" si="2"/>
        <v>14.678899082568808</v>
      </c>
      <c r="K26" s="23">
        <v>13</v>
      </c>
      <c r="L26" s="52">
        <f t="shared" si="3"/>
        <v>11.926605504587156</v>
      </c>
      <c r="M26" s="42">
        <v>13</v>
      </c>
      <c r="N26" s="11">
        <f t="shared" si="4"/>
        <v>11.926605504587156</v>
      </c>
      <c r="O26" s="12">
        <v>3</v>
      </c>
      <c r="P26" s="43">
        <f t="shared" si="5"/>
        <v>2.7522935779816518</v>
      </c>
      <c r="Q26" s="51">
        <v>8</v>
      </c>
      <c r="R26" s="13">
        <f t="shared" si="6"/>
        <v>7.339449541284404</v>
      </c>
      <c r="S26" s="50">
        <v>0</v>
      </c>
      <c r="T26" s="14">
        <f t="shared" si="7"/>
        <v>0</v>
      </c>
      <c r="U26" s="23">
        <v>0</v>
      </c>
      <c r="V26" s="14">
        <f t="shared" si="8"/>
        <v>0</v>
      </c>
      <c r="X26" s="75">
        <f t="shared" si="9"/>
        <v>109</v>
      </c>
      <c r="Z26" s="24"/>
    </row>
    <row r="27" spans="2:26" ht="15.75">
      <c r="B27" s="3">
        <v>20</v>
      </c>
      <c r="C27" s="26" t="s">
        <v>21</v>
      </c>
      <c r="D27" s="96">
        <v>76</v>
      </c>
      <c r="E27" s="42">
        <v>23</v>
      </c>
      <c r="F27" s="13">
        <f t="shared" si="0"/>
        <v>30.263157894736842</v>
      </c>
      <c r="G27" s="2">
        <v>21</v>
      </c>
      <c r="H27" s="13">
        <f t="shared" si="1"/>
        <v>39.62264150943396</v>
      </c>
      <c r="I27" s="50">
        <v>12</v>
      </c>
      <c r="J27" s="14">
        <f t="shared" si="2"/>
        <v>22.641509433962266</v>
      </c>
      <c r="K27" s="23">
        <v>5</v>
      </c>
      <c r="L27" s="52">
        <f t="shared" si="3"/>
        <v>9.433962264150944</v>
      </c>
      <c r="M27" s="42">
        <v>8</v>
      </c>
      <c r="N27" s="11">
        <f t="shared" si="4"/>
        <v>15.09433962264151</v>
      </c>
      <c r="O27" s="12">
        <v>2</v>
      </c>
      <c r="P27" s="43">
        <f t="shared" si="5"/>
        <v>3.7735849056603774</v>
      </c>
      <c r="Q27" s="51">
        <v>5</v>
      </c>
      <c r="R27" s="13">
        <f t="shared" si="6"/>
        <v>9.433962264150944</v>
      </c>
      <c r="S27" s="50">
        <v>0</v>
      </c>
      <c r="T27" s="14">
        <f t="shared" si="7"/>
        <v>0</v>
      </c>
      <c r="U27" s="23">
        <v>0</v>
      </c>
      <c r="V27" s="14">
        <f t="shared" si="8"/>
        <v>0</v>
      </c>
      <c r="X27" s="75">
        <f t="shared" si="9"/>
        <v>53</v>
      </c>
      <c r="Z27" s="24"/>
    </row>
    <row r="28" spans="2:26" ht="15.75">
      <c r="B28" s="3">
        <v>21</v>
      </c>
      <c r="C28" s="26" t="s">
        <v>22</v>
      </c>
      <c r="D28" s="96">
        <v>82</v>
      </c>
      <c r="E28" s="42">
        <v>13</v>
      </c>
      <c r="F28" s="13">
        <f t="shared" si="0"/>
        <v>15.853658536585366</v>
      </c>
      <c r="G28" s="2">
        <v>33</v>
      </c>
      <c r="H28" s="13">
        <f t="shared" si="1"/>
        <v>47.82608695652174</v>
      </c>
      <c r="I28" s="50">
        <v>0</v>
      </c>
      <c r="J28" s="14">
        <f t="shared" si="2"/>
        <v>0</v>
      </c>
      <c r="K28" s="23">
        <v>2</v>
      </c>
      <c r="L28" s="52">
        <f t="shared" si="3"/>
        <v>2.898550724637681</v>
      </c>
      <c r="M28" s="42">
        <v>16</v>
      </c>
      <c r="N28" s="11">
        <f t="shared" si="4"/>
        <v>23.18840579710145</v>
      </c>
      <c r="O28" s="12">
        <v>8</v>
      </c>
      <c r="P28" s="43">
        <f t="shared" si="5"/>
        <v>11.594202898550725</v>
      </c>
      <c r="Q28" s="51">
        <v>10</v>
      </c>
      <c r="R28" s="13">
        <f t="shared" si="6"/>
        <v>14.492753623188406</v>
      </c>
      <c r="S28" s="50">
        <v>0</v>
      </c>
      <c r="T28" s="14">
        <f t="shared" si="7"/>
        <v>0</v>
      </c>
      <c r="U28" s="23">
        <v>0</v>
      </c>
      <c r="V28" s="14">
        <f t="shared" si="8"/>
        <v>0</v>
      </c>
      <c r="X28" s="75">
        <f t="shared" si="9"/>
        <v>69</v>
      </c>
      <c r="Z28" s="24"/>
    </row>
    <row r="29" spans="2:26" ht="15.75">
      <c r="B29" s="3">
        <v>22</v>
      </c>
      <c r="C29" s="26" t="s">
        <v>23</v>
      </c>
      <c r="D29" s="96">
        <v>59</v>
      </c>
      <c r="E29" s="42">
        <v>13</v>
      </c>
      <c r="F29" s="13">
        <f t="shared" si="0"/>
        <v>22.033898305084744</v>
      </c>
      <c r="G29" s="2">
        <v>22</v>
      </c>
      <c r="H29" s="13">
        <f t="shared" si="1"/>
        <v>47.82608695652174</v>
      </c>
      <c r="I29" s="50">
        <v>15</v>
      </c>
      <c r="J29" s="14">
        <f t="shared" si="2"/>
        <v>32.608695652173914</v>
      </c>
      <c r="K29" s="23">
        <v>3</v>
      </c>
      <c r="L29" s="52">
        <f t="shared" si="3"/>
        <v>6.521739130434782</v>
      </c>
      <c r="M29" s="42">
        <v>4</v>
      </c>
      <c r="N29" s="11">
        <f t="shared" si="4"/>
        <v>8.695652173913043</v>
      </c>
      <c r="O29" s="12">
        <v>0</v>
      </c>
      <c r="P29" s="43">
        <f t="shared" si="5"/>
        <v>0</v>
      </c>
      <c r="Q29" s="51">
        <v>2</v>
      </c>
      <c r="R29" s="13">
        <f t="shared" si="6"/>
        <v>4.3478260869565215</v>
      </c>
      <c r="S29" s="50">
        <v>0</v>
      </c>
      <c r="T29" s="14">
        <f t="shared" si="7"/>
        <v>0</v>
      </c>
      <c r="U29" s="23">
        <v>0</v>
      </c>
      <c r="V29" s="14">
        <f t="shared" si="8"/>
        <v>0</v>
      </c>
      <c r="X29" s="75">
        <f t="shared" si="9"/>
        <v>46</v>
      </c>
      <c r="Z29" s="24"/>
    </row>
    <row r="30" spans="2:26" ht="15.75">
      <c r="B30" s="3">
        <v>23</v>
      </c>
      <c r="C30" s="26" t="s">
        <v>24</v>
      </c>
      <c r="D30" s="96">
        <v>50</v>
      </c>
      <c r="E30" s="42">
        <v>7</v>
      </c>
      <c r="F30" s="13">
        <f t="shared" si="0"/>
        <v>14.000000000000002</v>
      </c>
      <c r="G30" s="2">
        <v>12</v>
      </c>
      <c r="H30" s="13">
        <f t="shared" si="1"/>
        <v>27.906976744186046</v>
      </c>
      <c r="I30" s="50">
        <v>22</v>
      </c>
      <c r="J30" s="14">
        <f t="shared" si="2"/>
        <v>51.162790697674424</v>
      </c>
      <c r="K30" s="23">
        <v>4</v>
      </c>
      <c r="L30" s="52">
        <f t="shared" si="3"/>
        <v>9.30232558139535</v>
      </c>
      <c r="M30" s="42">
        <v>0</v>
      </c>
      <c r="N30" s="11">
        <f t="shared" si="4"/>
        <v>0</v>
      </c>
      <c r="O30" s="12">
        <v>0</v>
      </c>
      <c r="P30" s="43">
        <f t="shared" si="5"/>
        <v>0</v>
      </c>
      <c r="Q30" s="51">
        <v>5</v>
      </c>
      <c r="R30" s="13">
        <f t="shared" si="6"/>
        <v>11.627906976744185</v>
      </c>
      <c r="S30" s="50">
        <v>0</v>
      </c>
      <c r="T30" s="14">
        <f t="shared" si="7"/>
        <v>0</v>
      </c>
      <c r="U30" s="23">
        <v>0</v>
      </c>
      <c r="V30" s="14">
        <f t="shared" si="8"/>
        <v>0</v>
      </c>
      <c r="X30" s="75">
        <f t="shared" si="9"/>
        <v>43</v>
      </c>
      <c r="Z30" s="24"/>
    </row>
    <row r="31" spans="2:26" ht="15.75">
      <c r="B31" s="3">
        <v>24</v>
      </c>
      <c r="C31" s="27" t="s">
        <v>25</v>
      </c>
      <c r="D31" s="96">
        <v>59</v>
      </c>
      <c r="E31" s="42">
        <v>4</v>
      </c>
      <c r="F31" s="13">
        <f t="shared" si="0"/>
        <v>6.779661016949152</v>
      </c>
      <c r="G31" s="2">
        <v>12</v>
      </c>
      <c r="H31" s="13">
        <f t="shared" si="1"/>
        <v>21.818181818181817</v>
      </c>
      <c r="I31" s="50">
        <v>17</v>
      </c>
      <c r="J31" s="14">
        <f t="shared" si="2"/>
        <v>30.909090909090907</v>
      </c>
      <c r="K31" s="23">
        <v>7</v>
      </c>
      <c r="L31" s="52">
        <f t="shared" si="3"/>
        <v>12.727272727272727</v>
      </c>
      <c r="M31" s="42">
        <v>13</v>
      </c>
      <c r="N31" s="11">
        <f t="shared" si="4"/>
        <v>23.636363636363637</v>
      </c>
      <c r="O31" s="12">
        <v>1</v>
      </c>
      <c r="P31" s="43">
        <f t="shared" si="5"/>
        <v>1.8181818181818181</v>
      </c>
      <c r="Q31" s="51">
        <v>5</v>
      </c>
      <c r="R31" s="13">
        <f t="shared" si="6"/>
        <v>9.090909090909092</v>
      </c>
      <c r="S31" s="50">
        <v>0</v>
      </c>
      <c r="T31" s="14">
        <f t="shared" si="7"/>
        <v>0</v>
      </c>
      <c r="U31" s="23">
        <v>0</v>
      </c>
      <c r="V31" s="14">
        <f t="shared" si="8"/>
        <v>0</v>
      </c>
      <c r="X31" s="75">
        <f t="shared" si="9"/>
        <v>55</v>
      </c>
      <c r="Z31" s="24"/>
    </row>
    <row r="32" spans="2:26" ht="15.75">
      <c r="B32" s="3">
        <v>25</v>
      </c>
      <c r="C32" s="27" t="s">
        <v>26</v>
      </c>
      <c r="D32" s="95">
        <v>156</v>
      </c>
      <c r="E32" s="42">
        <v>58</v>
      </c>
      <c r="F32" s="13">
        <f t="shared" si="0"/>
        <v>37.17948717948718</v>
      </c>
      <c r="G32" s="2">
        <v>36</v>
      </c>
      <c r="H32" s="13">
        <f t="shared" si="1"/>
        <v>36.734693877551024</v>
      </c>
      <c r="I32" s="50">
        <v>12</v>
      </c>
      <c r="J32" s="14">
        <f t="shared" si="2"/>
        <v>12.244897959183673</v>
      </c>
      <c r="K32" s="23">
        <v>18</v>
      </c>
      <c r="L32" s="52">
        <f t="shared" si="3"/>
        <v>18.367346938775512</v>
      </c>
      <c r="M32" s="42">
        <v>8</v>
      </c>
      <c r="N32" s="11">
        <f t="shared" si="4"/>
        <v>8.16326530612245</v>
      </c>
      <c r="O32" s="12">
        <v>1</v>
      </c>
      <c r="P32" s="43">
        <f t="shared" si="5"/>
        <v>1.0204081632653061</v>
      </c>
      <c r="Q32" s="51">
        <v>23</v>
      </c>
      <c r="R32" s="13">
        <f t="shared" si="6"/>
        <v>23.46938775510204</v>
      </c>
      <c r="S32" s="50">
        <v>0</v>
      </c>
      <c r="T32" s="14">
        <f t="shared" si="7"/>
        <v>0</v>
      </c>
      <c r="U32" s="23">
        <v>0</v>
      </c>
      <c r="V32" s="14">
        <f t="shared" si="8"/>
        <v>0</v>
      </c>
      <c r="X32" s="66">
        <f t="shared" si="9"/>
        <v>98</v>
      </c>
      <c r="Z32" s="24"/>
    </row>
    <row r="33" spans="2:26" ht="15.75">
      <c r="B33" s="3">
        <v>26</v>
      </c>
      <c r="C33" s="114" t="s">
        <v>59</v>
      </c>
      <c r="D33" s="96">
        <v>74</v>
      </c>
      <c r="E33" s="42">
        <v>32</v>
      </c>
      <c r="F33" s="13">
        <f t="shared" si="0"/>
        <v>43.24324324324324</v>
      </c>
      <c r="G33" s="2">
        <v>16</v>
      </c>
      <c r="H33" s="13">
        <f t="shared" si="1"/>
        <v>38.095238095238095</v>
      </c>
      <c r="I33" s="50">
        <v>14</v>
      </c>
      <c r="J33" s="14">
        <f t="shared" si="2"/>
        <v>33.33333333333333</v>
      </c>
      <c r="K33" s="23">
        <v>3</v>
      </c>
      <c r="L33" s="52">
        <f t="shared" si="3"/>
        <v>7.142857142857142</v>
      </c>
      <c r="M33" s="42">
        <v>6</v>
      </c>
      <c r="N33" s="11">
        <f t="shared" si="4"/>
        <v>14.285714285714285</v>
      </c>
      <c r="O33" s="12">
        <v>0</v>
      </c>
      <c r="P33" s="43">
        <f t="shared" si="5"/>
        <v>0</v>
      </c>
      <c r="Q33" s="51">
        <v>3</v>
      </c>
      <c r="R33" s="13">
        <f t="shared" si="6"/>
        <v>7.142857142857142</v>
      </c>
      <c r="S33" s="50">
        <v>0</v>
      </c>
      <c r="T33" s="14">
        <f t="shared" si="7"/>
        <v>0</v>
      </c>
      <c r="U33" s="23">
        <v>0</v>
      </c>
      <c r="V33" s="14">
        <f t="shared" si="8"/>
        <v>0</v>
      </c>
      <c r="X33" s="66">
        <f t="shared" si="9"/>
        <v>42</v>
      </c>
      <c r="Z33" s="24"/>
    </row>
    <row r="34" spans="2:26" ht="15.75">
      <c r="B34" s="3">
        <v>27</v>
      </c>
      <c r="C34" s="114" t="s">
        <v>77</v>
      </c>
      <c r="D34" s="96">
        <v>1</v>
      </c>
      <c r="E34" s="42">
        <v>0</v>
      </c>
      <c r="F34" s="13">
        <f>E34/D34*100</f>
        <v>0</v>
      </c>
      <c r="G34" s="2">
        <v>0</v>
      </c>
      <c r="H34" s="13">
        <f>G34/X34*100</f>
        <v>0</v>
      </c>
      <c r="I34" s="50">
        <v>1</v>
      </c>
      <c r="J34" s="14">
        <f>I34/X34*100</f>
        <v>100</v>
      </c>
      <c r="K34" s="23">
        <v>0</v>
      </c>
      <c r="L34" s="52">
        <f>K34/X34*100</f>
        <v>0</v>
      </c>
      <c r="M34" s="42">
        <v>0</v>
      </c>
      <c r="N34" s="11">
        <f>M34/X34*100</f>
        <v>0</v>
      </c>
      <c r="O34" s="12">
        <v>0</v>
      </c>
      <c r="P34" s="43">
        <f>O34/X34*100</f>
        <v>0</v>
      </c>
      <c r="Q34" s="51">
        <v>0</v>
      </c>
      <c r="R34" s="13">
        <f>Q34/X34*100</f>
        <v>0</v>
      </c>
      <c r="S34" s="50">
        <v>0</v>
      </c>
      <c r="T34" s="14">
        <f>S34/X34*100</f>
        <v>0</v>
      </c>
      <c r="U34" s="23">
        <v>0</v>
      </c>
      <c r="V34" s="14">
        <f>U34/X34*100</f>
        <v>0</v>
      </c>
      <c r="X34" s="66">
        <f t="shared" si="9"/>
        <v>1</v>
      </c>
      <c r="Z34" s="24"/>
    </row>
    <row r="35" spans="2:26" ht="15.75">
      <c r="B35" s="3">
        <v>28</v>
      </c>
      <c r="C35" s="114" t="s">
        <v>78</v>
      </c>
      <c r="D35" s="96">
        <v>0</v>
      </c>
      <c r="E35" s="42">
        <v>0</v>
      </c>
      <c r="F35" s="13" t="e">
        <f>E35/D35*100</f>
        <v>#DIV/0!</v>
      </c>
      <c r="G35" s="2">
        <v>0</v>
      </c>
      <c r="H35" s="13" t="e">
        <f>G35/X35*100</f>
        <v>#DIV/0!</v>
      </c>
      <c r="I35" s="50">
        <v>0</v>
      </c>
      <c r="J35" s="14" t="e">
        <f>I35/X35*100</f>
        <v>#DIV/0!</v>
      </c>
      <c r="K35" s="23">
        <v>0</v>
      </c>
      <c r="L35" s="52" t="e">
        <f>K35/X35*100</f>
        <v>#DIV/0!</v>
      </c>
      <c r="M35" s="42">
        <v>0</v>
      </c>
      <c r="N35" s="11" t="e">
        <f>M35/X35*100</f>
        <v>#DIV/0!</v>
      </c>
      <c r="O35" s="12">
        <v>0</v>
      </c>
      <c r="P35" s="43" t="e">
        <f>O35/X35*100</f>
        <v>#DIV/0!</v>
      </c>
      <c r="Q35" s="51">
        <v>0</v>
      </c>
      <c r="R35" s="13" t="e">
        <f>Q35/X35*100</f>
        <v>#DIV/0!</v>
      </c>
      <c r="S35" s="50">
        <v>0</v>
      </c>
      <c r="T35" s="14" t="e">
        <f>S35/X35*100</f>
        <v>#DIV/0!</v>
      </c>
      <c r="U35" s="23">
        <v>0</v>
      </c>
      <c r="V35" s="14" t="e">
        <f>U35/X35*100</f>
        <v>#DIV/0!</v>
      </c>
      <c r="X35" s="66">
        <f t="shared" si="9"/>
        <v>0</v>
      </c>
      <c r="Z35" s="24"/>
    </row>
    <row r="36" spans="2:26" ht="16.5" customHeight="1" thickBot="1">
      <c r="B36" s="3">
        <v>29</v>
      </c>
      <c r="C36" s="114" t="s">
        <v>79</v>
      </c>
      <c r="D36" s="96">
        <v>2</v>
      </c>
      <c r="E36" s="42">
        <v>0</v>
      </c>
      <c r="F36" s="13">
        <f>E36/D36*100</f>
        <v>0</v>
      </c>
      <c r="G36" s="2">
        <v>1</v>
      </c>
      <c r="H36" s="13">
        <f>G36/X36*100</f>
        <v>50</v>
      </c>
      <c r="I36" s="50">
        <v>1</v>
      </c>
      <c r="J36" s="14">
        <f>I36/X36*100</f>
        <v>50</v>
      </c>
      <c r="K36" s="23">
        <v>0</v>
      </c>
      <c r="L36" s="52">
        <f>K36/X36*100</f>
        <v>0</v>
      </c>
      <c r="M36" s="42">
        <v>0</v>
      </c>
      <c r="N36" s="11">
        <f>M36/X36*100</f>
        <v>0</v>
      </c>
      <c r="O36" s="12">
        <v>0</v>
      </c>
      <c r="P36" s="43">
        <f>O36/X36*100</f>
        <v>0</v>
      </c>
      <c r="Q36" s="51">
        <v>0</v>
      </c>
      <c r="R36" s="13">
        <f>Q36/X36*100</f>
        <v>0</v>
      </c>
      <c r="S36" s="50">
        <v>0</v>
      </c>
      <c r="T36" s="14">
        <f>S36/X36*100</f>
        <v>0</v>
      </c>
      <c r="U36" s="23">
        <v>0</v>
      </c>
      <c r="V36" s="14">
        <f>U36/X36*100</f>
        <v>0</v>
      </c>
      <c r="X36" s="66">
        <f t="shared" si="9"/>
        <v>2</v>
      </c>
      <c r="Z36" s="24"/>
    </row>
    <row r="37" spans="2:26" ht="16.5" customHeight="1" thickBot="1">
      <c r="B37" s="258" t="s">
        <v>60</v>
      </c>
      <c r="C37" s="298"/>
      <c r="D37" s="107">
        <f>SUM(D8:D32)</f>
        <v>3032</v>
      </c>
      <c r="E37" s="155">
        <f aca="true" t="shared" si="10" ref="E37:X37">SUM(E8:E32)</f>
        <v>810</v>
      </c>
      <c r="F37" s="54">
        <f t="shared" si="0"/>
        <v>26.715039577836414</v>
      </c>
      <c r="G37" s="155">
        <f t="shared" si="10"/>
        <v>829</v>
      </c>
      <c r="H37" s="54">
        <f t="shared" si="1"/>
        <v>37.308730873087306</v>
      </c>
      <c r="I37" s="155">
        <f t="shared" si="10"/>
        <v>505</v>
      </c>
      <c r="J37" s="72">
        <f t="shared" si="2"/>
        <v>22.727272727272727</v>
      </c>
      <c r="K37" s="155">
        <f t="shared" si="10"/>
        <v>278</v>
      </c>
      <c r="L37" s="158">
        <f t="shared" si="3"/>
        <v>12.51125112511251</v>
      </c>
      <c r="M37" s="155">
        <f t="shared" si="10"/>
        <v>276</v>
      </c>
      <c r="N37" s="88">
        <f t="shared" si="4"/>
        <v>12.421242124212421</v>
      </c>
      <c r="O37" s="156">
        <f t="shared" si="10"/>
        <v>36</v>
      </c>
      <c r="P37" s="152">
        <f t="shared" si="5"/>
        <v>1.6201620162016201</v>
      </c>
      <c r="Q37" s="155">
        <f t="shared" si="10"/>
        <v>297</v>
      </c>
      <c r="R37" s="54">
        <f t="shared" si="6"/>
        <v>13.366336633663368</v>
      </c>
      <c r="S37" s="155">
        <f t="shared" si="10"/>
        <v>1</v>
      </c>
      <c r="T37" s="72">
        <f t="shared" si="7"/>
        <v>0.045004500450045004</v>
      </c>
      <c r="U37" s="155">
        <f t="shared" si="10"/>
        <v>0</v>
      </c>
      <c r="V37" s="72">
        <f t="shared" si="8"/>
        <v>0</v>
      </c>
      <c r="X37" s="163">
        <f t="shared" si="10"/>
        <v>2222</v>
      </c>
      <c r="Z37" s="24"/>
    </row>
    <row r="38" spans="2:26" ht="16.5" thickBot="1">
      <c r="B38" s="258" t="s">
        <v>61</v>
      </c>
      <c r="C38" s="298"/>
      <c r="D38" s="107">
        <f>SUM(D8:D36)</f>
        <v>3109</v>
      </c>
      <c r="E38" s="155">
        <f aca="true" t="shared" si="11" ref="E38:X38">SUM(E8:E36)</f>
        <v>842</v>
      </c>
      <c r="F38" s="54">
        <f t="shared" si="0"/>
        <v>27.08266323576713</v>
      </c>
      <c r="G38" s="155">
        <f t="shared" si="11"/>
        <v>846</v>
      </c>
      <c r="H38" s="54">
        <f t="shared" si="1"/>
        <v>37.31804146449051</v>
      </c>
      <c r="I38" s="155">
        <f t="shared" si="11"/>
        <v>521</v>
      </c>
      <c r="J38" s="72">
        <f t="shared" si="2"/>
        <v>22.981914424349362</v>
      </c>
      <c r="K38" s="155">
        <f t="shared" si="11"/>
        <v>281</v>
      </c>
      <c r="L38" s="158">
        <f t="shared" si="3"/>
        <v>12.39523599470666</v>
      </c>
      <c r="M38" s="155">
        <f t="shared" si="11"/>
        <v>282</v>
      </c>
      <c r="N38" s="88">
        <f t="shared" si="4"/>
        <v>12.439347154830172</v>
      </c>
      <c r="O38" s="156">
        <f t="shared" si="11"/>
        <v>36</v>
      </c>
      <c r="P38" s="152">
        <f t="shared" si="5"/>
        <v>1.5880017644464048</v>
      </c>
      <c r="Q38" s="155">
        <f t="shared" si="11"/>
        <v>300</v>
      </c>
      <c r="R38" s="54">
        <f t="shared" si="6"/>
        <v>13.233348037053375</v>
      </c>
      <c r="S38" s="155">
        <f t="shared" si="11"/>
        <v>1</v>
      </c>
      <c r="T38" s="72">
        <f t="shared" si="7"/>
        <v>0.044111160123511246</v>
      </c>
      <c r="U38" s="155">
        <f t="shared" si="11"/>
        <v>0</v>
      </c>
      <c r="V38" s="72">
        <f t="shared" si="8"/>
        <v>0</v>
      </c>
      <c r="X38" s="107">
        <f t="shared" si="11"/>
        <v>2267</v>
      </c>
      <c r="Z38" s="24"/>
    </row>
    <row r="39" spans="2:22" ht="12.75">
      <c r="B39" s="208" t="s">
        <v>38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 customHeight="1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</sheetData>
  <sheetProtection/>
  <mergeCells count="23">
    <mergeCell ref="P1:R1"/>
    <mergeCell ref="C3:C7"/>
    <mergeCell ref="D3:F3"/>
    <mergeCell ref="G3:J3"/>
    <mergeCell ref="K3:L6"/>
    <mergeCell ref="E4:F6"/>
    <mergeCell ref="G4:H6"/>
    <mergeCell ref="B2:V2"/>
    <mergeCell ref="U1:V1"/>
    <mergeCell ref="B39:V39"/>
    <mergeCell ref="B40:T40"/>
    <mergeCell ref="S3:T6"/>
    <mergeCell ref="U3:V6"/>
    <mergeCell ref="B38:C38"/>
    <mergeCell ref="B37:C37"/>
    <mergeCell ref="X3:X7"/>
    <mergeCell ref="D4:D7"/>
    <mergeCell ref="I4:J6"/>
    <mergeCell ref="M4:N6"/>
    <mergeCell ref="O4:P6"/>
    <mergeCell ref="B3:B7"/>
    <mergeCell ref="M3:P3"/>
    <mergeCell ref="Q3:R6"/>
  </mergeCells>
  <printOptions/>
  <pageMargins left="0.42" right="0.37" top="0.21" bottom="0.19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39"/>
  <sheetViews>
    <sheetView zoomScale="80" zoomScaleNormal="80" zoomScalePageLayoutView="0" workbookViewId="0" topLeftCell="A1">
      <selection activeCell="Z33" sqref="Z3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23.7109375" style="0" customWidth="1"/>
    <col min="4" max="4" width="10.7109375" style="0" customWidth="1"/>
    <col min="5" max="20" width="6.8515625" style="0" customWidth="1"/>
    <col min="22" max="22" width="11.57421875" style="0" customWidth="1"/>
  </cols>
  <sheetData>
    <row r="1" spans="14:20" ht="15.75">
      <c r="N1" s="243"/>
      <c r="O1" s="243"/>
      <c r="P1" s="243"/>
      <c r="S1" s="300" t="s">
        <v>40</v>
      </c>
      <c r="T1" s="300"/>
    </row>
    <row r="2" spans="2:20" ht="16.5" thickBot="1">
      <c r="B2" s="229" t="s">
        <v>94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2:22" ht="27.75" customHeight="1" thickBot="1">
      <c r="B3" s="282" t="s">
        <v>0</v>
      </c>
      <c r="C3" s="283" t="s">
        <v>27</v>
      </c>
      <c r="D3" s="230" t="s">
        <v>55</v>
      </c>
      <c r="E3" s="244"/>
      <c r="F3" s="233"/>
      <c r="G3" s="249" t="s">
        <v>36</v>
      </c>
      <c r="H3" s="250"/>
      <c r="I3" s="279" t="s">
        <v>30</v>
      </c>
      <c r="J3" s="280"/>
      <c r="K3" s="325" t="s">
        <v>31</v>
      </c>
      <c r="L3" s="326"/>
      <c r="M3" s="326"/>
      <c r="N3" s="327"/>
      <c r="O3" s="279" t="s">
        <v>80</v>
      </c>
      <c r="P3" s="280"/>
      <c r="Q3" s="211" t="s">
        <v>81</v>
      </c>
      <c r="R3" s="212"/>
      <c r="S3" s="219" t="s">
        <v>34</v>
      </c>
      <c r="T3" s="212"/>
      <c r="V3" s="290" t="s">
        <v>58</v>
      </c>
    </row>
    <row r="4" spans="2:22" ht="39.75" customHeight="1">
      <c r="B4" s="263"/>
      <c r="C4" s="265"/>
      <c r="D4" s="245" t="s">
        <v>1</v>
      </c>
      <c r="E4" s="271" t="s">
        <v>57</v>
      </c>
      <c r="F4" s="293"/>
      <c r="G4" s="251"/>
      <c r="H4" s="252"/>
      <c r="I4" s="255"/>
      <c r="J4" s="257"/>
      <c r="K4" s="286" t="s">
        <v>52</v>
      </c>
      <c r="L4" s="253"/>
      <c r="M4" s="256" t="s">
        <v>53</v>
      </c>
      <c r="N4" s="287"/>
      <c r="O4" s="255"/>
      <c r="P4" s="257"/>
      <c r="Q4" s="213"/>
      <c r="R4" s="214"/>
      <c r="S4" s="220"/>
      <c r="T4" s="214"/>
      <c r="V4" s="291"/>
    </row>
    <row r="5" spans="2:22" ht="15" thickBot="1">
      <c r="B5" s="264"/>
      <c r="C5" s="266"/>
      <c r="D5" s="246"/>
      <c r="E5" s="47" t="s">
        <v>37</v>
      </c>
      <c r="F5" s="8" t="s">
        <v>28</v>
      </c>
      <c r="G5" s="47" t="s">
        <v>37</v>
      </c>
      <c r="H5" s="8" t="s">
        <v>28</v>
      </c>
      <c r="I5" s="6" t="s">
        <v>37</v>
      </c>
      <c r="J5" s="31" t="s">
        <v>28</v>
      </c>
      <c r="K5" s="47" t="s">
        <v>37</v>
      </c>
      <c r="L5" s="7" t="s">
        <v>28</v>
      </c>
      <c r="M5" s="32" t="s">
        <v>37</v>
      </c>
      <c r="N5" s="37" t="s">
        <v>28</v>
      </c>
      <c r="O5" s="6" t="s">
        <v>37</v>
      </c>
      <c r="P5" s="31" t="s">
        <v>28</v>
      </c>
      <c r="Q5" s="47" t="s">
        <v>37</v>
      </c>
      <c r="R5" s="8" t="s">
        <v>28</v>
      </c>
      <c r="S5" s="6" t="s">
        <v>37</v>
      </c>
      <c r="T5" s="8" t="s">
        <v>28</v>
      </c>
      <c r="V5" s="292"/>
    </row>
    <row r="6" spans="2:25" ht="15.75">
      <c r="B6" s="2">
        <v>1</v>
      </c>
      <c r="C6" s="4" t="s">
        <v>2</v>
      </c>
      <c r="D6" s="109">
        <v>3</v>
      </c>
      <c r="E6" s="28">
        <v>0</v>
      </c>
      <c r="F6" s="165">
        <f aca="true" t="shared" si="0" ref="F6:F36">E6/D6*100</f>
        <v>0</v>
      </c>
      <c r="G6" s="50">
        <v>2</v>
      </c>
      <c r="H6" s="167">
        <f aca="true" t="shared" si="1" ref="H6:H36">G6/V6*100</f>
        <v>66.66666666666666</v>
      </c>
      <c r="I6" s="23">
        <v>0</v>
      </c>
      <c r="J6" s="169">
        <f aca="true" t="shared" si="2" ref="J6:J36">I6/V6*100</f>
        <v>0</v>
      </c>
      <c r="K6" s="42">
        <v>0</v>
      </c>
      <c r="L6" s="171">
        <f aca="true" t="shared" si="3" ref="L6:L36">K6/V6*100</f>
        <v>0</v>
      </c>
      <c r="M6" s="12">
        <v>0</v>
      </c>
      <c r="N6" s="165">
        <f aca="true" t="shared" si="4" ref="N6:N36">M6/V6*100</f>
        <v>0</v>
      </c>
      <c r="O6" s="51">
        <v>1</v>
      </c>
      <c r="P6" s="173">
        <f aca="true" t="shared" si="5" ref="P6:P36">O6/V6*100</f>
        <v>33.33333333333333</v>
      </c>
      <c r="Q6" s="50">
        <v>0</v>
      </c>
      <c r="R6" s="167">
        <f aca="true" t="shared" si="6" ref="R6:R36">Q6/V6*100</f>
        <v>0</v>
      </c>
      <c r="S6" s="23">
        <v>0</v>
      </c>
      <c r="T6" s="167">
        <f aca="true" t="shared" si="7" ref="T6:T36">S6/V6*100</f>
        <v>0</v>
      </c>
      <c r="U6" s="24"/>
      <c r="V6" s="71">
        <f>D6-E6</f>
        <v>3</v>
      </c>
      <c r="X6" s="24"/>
      <c r="Y6" s="196"/>
    </row>
    <row r="7" spans="2:25" ht="15.75">
      <c r="B7" s="3">
        <v>2</v>
      </c>
      <c r="C7" s="4" t="s">
        <v>3</v>
      </c>
      <c r="D7" s="92">
        <v>2</v>
      </c>
      <c r="E7" s="28">
        <v>0</v>
      </c>
      <c r="F7" s="165">
        <f t="shared" si="0"/>
        <v>0</v>
      </c>
      <c r="G7" s="50">
        <v>2</v>
      </c>
      <c r="H7" s="167">
        <f t="shared" si="1"/>
        <v>100</v>
      </c>
      <c r="I7" s="23">
        <v>0</v>
      </c>
      <c r="J7" s="169">
        <f t="shared" si="2"/>
        <v>0</v>
      </c>
      <c r="K7" s="42">
        <v>0</v>
      </c>
      <c r="L7" s="171">
        <f t="shared" si="3"/>
        <v>0</v>
      </c>
      <c r="M7" s="12">
        <v>0</v>
      </c>
      <c r="N7" s="165">
        <f t="shared" si="4"/>
        <v>0</v>
      </c>
      <c r="O7" s="51">
        <v>0</v>
      </c>
      <c r="P7" s="173">
        <f t="shared" si="5"/>
        <v>0</v>
      </c>
      <c r="Q7" s="50">
        <v>0</v>
      </c>
      <c r="R7" s="167">
        <f t="shared" si="6"/>
        <v>0</v>
      </c>
      <c r="S7" s="23">
        <v>0</v>
      </c>
      <c r="T7" s="167">
        <f t="shared" si="7"/>
        <v>0</v>
      </c>
      <c r="U7" s="24"/>
      <c r="V7" s="71">
        <f aca="true" t="shared" si="8" ref="V7:V34">D7-E7</f>
        <v>2</v>
      </c>
      <c r="X7" s="24"/>
      <c r="Y7" s="196"/>
    </row>
    <row r="8" spans="2:25" ht="15.75">
      <c r="B8" s="3">
        <v>3</v>
      </c>
      <c r="C8" s="4" t="s">
        <v>4</v>
      </c>
      <c r="D8" s="92">
        <v>149</v>
      </c>
      <c r="E8" s="28">
        <v>4</v>
      </c>
      <c r="F8" s="165">
        <f t="shared" si="0"/>
        <v>2.684563758389262</v>
      </c>
      <c r="G8" s="50">
        <v>111</v>
      </c>
      <c r="H8" s="167">
        <f t="shared" si="1"/>
        <v>76.55172413793103</v>
      </c>
      <c r="I8" s="23">
        <v>16</v>
      </c>
      <c r="J8" s="169">
        <f t="shared" si="2"/>
        <v>11.03448275862069</v>
      </c>
      <c r="K8" s="42">
        <v>2</v>
      </c>
      <c r="L8" s="171">
        <f t="shared" si="3"/>
        <v>1.3793103448275863</v>
      </c>
      <c r="M8" s="12">
        <v>2</v>
      </c>
      <c r="N8" s="165">
        <f t="shared" si="4"/>
        <v>1.3793103448275863</v>
      </c>
      <c r="O8" s="51">
        <v>14</v>
      </c>
      <c r="P8" s="173">
        <f t="shared" si="5"/>
        <v>9.655172413793103</v>
      </c>
      <c r="Q8" s="50">
        <v>0</v>
      </c>
      <c r="R8" s="167">
        <f t="shared" si="6"/>
        <v>0</v>
      </c>
      <c r="S8" s="23">
        <v>0</v>
      </c>
      <c r="T8" s="167">
        <f t="shared" si="7"/>
        <v>0</v>
      </c>
      <c r="U8" s="24"/>
      <c r="V8" s="71">
        <f t="shared" si="8"/>
        <v>145</v>
      </c>
      <c r="X8" s="24"/>
      <c r="Y8" s="196"/>
    </row>
    <row r="9" spans="2:25" ht="15.75">
      <c r="B9" s="3">
        <v>4</v>
      </c>
      <c r="C9" s="4" t="s">
        <v>5</v>
      </c>
      <c r="D9" s="92">
        <v>36</v>
      </c>
      <c r="E9" s="28">
        <v>0</v>
      </c>
      <c r="F9" s="165">
        <f t="shared" si="0"/>
        <v>0</v>
      </c>
      <c r="G9" s="50">
        <v>21</v>
      </c>
      <c r="H9" s="167">
        <f t="shared" si="1"/>
        <v>58.333333333333336</v>
      </c>
      <c r="I9" s="23">
        <v>11</v>
      </c>
      <c r="J9" s="169">
        <f t="shared" si="2"/>
        <v>30.555555555555557</v>
      </c>
      <c r="K9" s="42">
        <v>1</v>
      </c>
      <c r="L9" s="171">
        <f t="shared" si="3"/>
        <v>2.7777777777777777</v>
      </c>
      <c r="M9" s="12">
        <v>1</v>
      </c>
      <c r="N9" s="165">
        <f t="shared" si="4"/>
        <v>2.7777777777777777</v>
      </c>
      <c r="O9" s="51">
        <v>2</v>
      </c>
      <c r="P9" s="173">
        <f t="shared" si="5"/>
        <v>5.555555555555555</v>
      </c>
      <c r="Q9" s="50">
        <v>0</v>
      </c>
      <c r="R9" s="167">
        <f t="shared" si="6"/>
        <v>0</v>
      </c>
      <c r="S9" s="23">
        <v>0</v>
      </c>
      <c r="T9" s="167">
        <f t="shared" si="7"/>
        <v>0</v>
      </c>
      <c r="U9" s="24"/>
      <c r="V9" s="71">
        <f t="shared" si="8"/>
        <v>36</v>
      </c>
      <c r="X9" s="24"/>
      <c r="Y9" s="196"/>
    </row>
    <row r="10" spans="2:25" ht="15.75">
      <c r="B10" s="3">
        <v>5</v>
      </c>
      <c r="C10" s="4" t="s">
        <v>6</v>
      </c>
      <c r="D10" s="92">
        <v>10</v>
      </c>
      <c r="E10" s="28">
        <v>1</v>
      </c>
      <c r="F10" s="165">
        <f t="shared" si="0"/>
        <v>10</v>
      </c>
      <c r="G10" s="50">
        <v>7</v>
      </c>
      <c r="H10" s="167">
        <f t="shared" si="1"/>
        <v>77.77777777777779</v>
      </c>
      <c r="I10" s="23">
        <v>0</v>
      </c>
      <c r="J10" s="169">
        <f t="shared" si="2"/>
        <v>0</v>
      </c>
      <c r="K10" s="42">
        <v>0</v>
      </c>
      <c r="L10" s="171">
        <f t="shared" si="3"/>
        <v>0</v>
      </c>
      <c r="M10" s="12">
        <v>0</v>
      </c>
      <c r="N10" s="165">
        <f t="shared" si="4"/>
        <v>0</v>
      </c>
      <c r="O10" s="51">
        <v>2</v>
      </c>
      <c r="P10" s="173">
        <f t="shared" si="5"/>
        <v>22.22222222222222</v>
      </c>
      <c r="Q10" s="50">
        <v>0</v>
      </c>
      <c r="R10" s="167">
        <f t="shared" si="6"/>
        <v>0</v>
      </c>
      <c r="S10" s="23">
        <v>0</v>
      </c>
      <c r="T10" s="167">
        <f t="shared" si="7"/>
        <v>0</v>
      </c>
      <c r="U10" s="24"/>
      <c r="V10" s="71">
        <f t="shared" si="8"/>
        <v>9</v>
      </c>
      <c r="X10" s="24"/>
      <c r="Y10" s="196"/>
    </row>
    <row r="11" spans="2:25" ht="15.75">
      <c r="B11" s="3">
        <v>6</v>
      </c>
      <c r="C11" s="4" t="s">
        <v>7</v>
      </c>
      <c r="D11" s="92">
        <v>22</v>
      </c>
      <c r="E11" s="28">
        <v>3</v>
      </c>
      <c r="F11" s="165">
        <f t="shared" si="0"/>
        <v>13.636363636363635</v>
      </c>
      <c r="G11" s="50">
        <v>14</v>
      </c>
      <c r="H11" s="167">
        <f t="shared" si="1"/>
        <v>73.68421052631578</v>
      </c>
      <c r="I11" s="23">
        <v>1</v>
      </c>
      <c r="J11" s="169">
        <f t="shared" si="2"/>
        <v>5.263157894736842</v>
      </c>
      <c r="K11" s="42">
        <v>1</v>
      </c>
      <c r="L11" s="171">
        <f t="shared" si="3"/>
        <v>5.263157894736842</v>
      </c>
      <c r="M11" s="12">
        <v>0</v>
      </c>
      <c r="N11" s="165">
        <f t="shared" si="4"/>
        <v>0</v>
      </c>
      <c r="O11" s="51">
        <v>3</v>
      </c>
      <c r="P11" s="173">
        <f t="shared" si="5"/>
        <v>15.789473684210526</v>
      </c>
      <c r="Q11" s="50">
        <v>0</v>
      </c>
      <c r="R11" s="167">
        <f t="shared" si="6"/>
        <v>0</v>
      </c>
      <c r="S11" s="23">
        <v>0</v>
      </c>
      <c r="T11" s="167">
        <f t="shared" si="7"/>
        <v>0</v>
      </c>
      <c r="U11" s="24"/>
      <c r="V11" s="71">
        <f t="shared" si="8"/>
        <v>19</v>
      </c>
      <c r="X11" s="24"/>
      <c r="Y11" s="196"/>
    </row>
    <row r="12" spans="2:25" ht="15.75">
      <c r="B12" s="3">
        <v>7</v>
      </c>
      <c r="C12" s="4" t="s">
        <v>8</v>
      </c>
      <c r="D12" s="92">
        <v>11</v>
      </c>
      <c r="E12" s="28">
        <v>0</v>
      </c>
      <c r="F12" s="165">
        <f t="shared" si="0"/>
        <v>0</v>
      </c>
      <c r="G12" s="50">
        <v>6</v>
      </c>
      <c r="H12" s="167">
        <f t="shared" si="1"/>
        <v>54.54545454545454</v>
      </c>
      <c r="I12" s="23">
        <v>0</v>
      </c>
      <c r="J12" s="169">
        <f t="shared" si="2"/>
        <v>0</v>
      </c>
      <c r="K12" s="42">
        <v>0</v>
      </c>
      <c r="L12" s="171">
        <f t="shared" si="3"/>
        <v>0</v>
      </c>
      <c r="M12" s="12">
        <v>0</v>
      </c>
      <c r="N12" s="165">
        <f t="shared" si="4"/>
        <v>0</v>
      </c>
      <c r="O12" s="51">
        <v>5</v>
      </c>
      <c r="P12" s="173">
        <f t="shared" si="5"/>
        <v>45.45454545454545</v>
      </c>
      <c r="Q12" s="50">
        <v>0</v>
      </c>
      <c r="R12" s="167">
        <f t="shared" si="6"/>
        <v>0</v>
      </c>
      <c r="S12" s="23">
        <v>0</v>
      </c>
      <c r="T12" s="167">
        <f t="shared" si="7"/>
        <v>0</v>
      </c>
      <c r="U12" s="24"/>
      <c r="V12" s="71">
        <f t="shared" si="8"/>
        <v>11</v>
      </c>
      <c r="X12" s="24"/>
      <c r="Y12" s="196"/>
    </row>
    <row r="13" spans="2:25" ht="15.75">
      <c r="B13" s="3">
        <v>8</v>
      </c>
      <c r="C13" s="4" t="s">
        <v>9</v>
      </c>
      <c r="D13" s="92">
        <v>47</v>
      </c>
      <c r="E13" s="28">
        <v>1</v>
      </c>
      <c r="F13" s="165">
        <f t="shared" si="0"/>
        <v>2.127659574468085</v>
      </c>
      <c r="G13" s="50">
        <v>37</v>
      </c>
      <c r="H13" s="167">
        <f t="shared" si="1"/>
        <v>80.43478260869566</v>
      </c>
      <c r="I13" s="23">
        <v>2</v>
      </c>
      <c r="J13" s="169">
        <f t="shared" si="2"/>
        <v>4.3478260869565215</v>
      </c>
      <c r="K13" s="42">
        <v>0</v>
      </c>
      <c r="L13" s="171">
        <f t="shared" si="3"/>
        <v>0</v>
      </c>
      <c r="M13" s="12">
        <v>3</v>
      </c>
      <c r="N13" s="165">
        <f t="shared" si="4"/>
        <v>6.521739130434782</v>
      </c>
      <c r="O13" s="51">
        <v>4</v>
      </c>
      <c r="P13" s="173">
        <f t="shared" si="5"/>
        <v>8.695652173913043</v>
      </c>
      <c r="Q13" s="50">
        <v>0</v>
      </c>
      <c r="R13" s="167">
        <f t="shared" si="6"/>
        <v>0</v>
      </c>
      <c r="S13" s="23">
        <v>0</v>
      </c>
      <c r="T13" s="167">
        <f t="shared" si="7"/>
        <v>0</v>
      </c>
      <c r="U13" s="24"/>
      <c r="V13" s="71">
        <f t="shared" si="8"/>
        <v>46</v>
      </c>
      <c r="X13" s="24"/>
      <c r="Y13" s="196"/>
    </row>
    <row r="14" spans="2:25" ht="15.75">
      <c r="B14" s="3">
        <v>9</v>
      </c>
      <c r="C14" s="4" t="s">
        <v>10</v>
      </c>
      <c r="D14" s="92">
        <v>20</v>
      </c>
      <c r="E14" s="28">
        <v>0</v>
      </c>
      <c r="F14" s="165">
        <f t="shared" si="0"/>
        <v>0</v>
      </c>
      <c r="G14" s="50">
        <v>9</v>
      </c>
      <c r="H14" s="167">
        <f t="shared" si="1"/>
        <v>45</v>
      </c>
      <c r="I14" s="23">
        <v>3</v>
      </c>
      <c r="J14" s="169">
        <f t="shared" si="2"/>
        <v>15</v>
      </c>
      <c r="K14" s="42">
        <v>1</v>
      </c>
      <c r="L14" s="171">
        <f t="shared" si="3"/>
        <v>5</v>
      </c>
      <c r="M14" s="12">
        <v>3</v>
      </c>
      <c r="N14" s="165">
        <f t="shared" si="4"/>
        <v>15</v>
      </c>
      <c r="O14" s="51">
        <v>4</v>
      </c>
      <c r="P14" s="173">
        <f t="shared" si="5"/>
        <v>20</v>
      </c>
      <c r="Q14" s="50">
        <v>0</v>
      </c>
      <c r="R14" s="167">
        <f t="shared" si="6"/>
        <v>0</v>
      </c>
      <c r="S14" s="23">
        <v>0</v>
      </c>
      <c r="T14" s="167">
        <f t="shared" si="7"/>
        <v>0</v>
      </c>
      <c r="U14" s="24"/>
      <c r="V14" s="71">
        <f t="shared" si="8"/>
        <v>20</v>
      </c>
      <c r="X14" s="24"/>
      <c r="Y14" s="196"/>
    </row>
    <row r="15" spans="2:25" ht="15.75">
      <c r="B15" s="3">
        <v>10</v>
      </c>
      <c r="C15" s="4" t="s">
        <v>11</v>
      </c>
      <c r="D15" s="92">
        <v>19</v>
      </c>
      <c r="E15" s="28">
        <v>0</v>
      </c>
      <c r="F15" s="165">
        <f t="shared" si="0"/>
        <v>0</v>
      </c>
      <c r="G15" s="50">
        <v>6</v>
      </c>
      <c r="H15" s="167">
        <f t="shared" si="1"/>
        <v>31.57894736842105</v>
      </c>
      <c r="I15" s="23">
        <v>13</v>
      </c>
      <c r="J15" s="169">
        <f t="shared" si="2"/>
        <v>68.42105263157895</v>
      </c>
      <c r="K15" s="42">
        <v>0</v>
      </c>
      <c r="L15" s="171">
        <f t="shared" si="3"/>
        <v>0</v>
      </c>
      <c r="M15" s="12">
        <v>0</v>
      </c>
      <c r="N15" s="165">
        <f t="shared" si="4"/>
        <v>0</v>
      </c>
      <c r="O15" s="51">
        <v>0</v>
      </c>
      <c r="P15" s="173">
        <f t="shared" si="5"/>
        <v>0</v>
      </c>
      <c r="Q15" s="50">
        <v>0</v>
      </c>
      <c r="R15" s="167">
        <f t="shared" si="6"/>
        <v>0</v>
      </c>
      <c r="S15" s="23">
        <v>0</v>
      </c>
      <c r="T15" s="167">
        <f t="shared" si="7"/>
        <v>0</v>
      </c>
      <c r="U15" s="24"/>
      <c r="V15" s="71">
        <f t="shared" si="8"/>
        <v>19</v>
      </c>
      <c r="X15" s="24"/>
      <c r="Y15" s="196"/>
    </row>
    <row r="16" spans="2:25" ht="15.75">
      <c r="B16" s="3">
        <v>11</v>
      </c>
      <c r="C16" s="4" t="s">
        <v>12</v>
      </c>
      <c r="D16" s="92">
        <v>20</v>
      </c>
      <c r="E16" s="28">
        <v>1</v>
      </c>
      <c r="F16" s="165">
        <f t="shared" si="0"/>
        <v>5</v>
      </c>
      <c r="G16" s="50">
        <v>11</v>
      </c>
      <c r="H16" s="167">
        <f t="shared" si="1"/>
        <v>57.89473684210527</v>
      </c>
      <c r="I16" s="23">
        <v>2</v>
      </c>
      <c r="J16" s="169">
        <f t="shared" si="2"/>
        <v>10.526315789473683</v>
      </c>
      <c r="K16" s="42">
        <v>0</v>
      </c>
      <c r="L16" s="171">
        <f t="shared" si="3"/>
        <v>0</v>
      </c>
      <c r="M16" s="12">
        <v>2</v>
      </c>
      <c r="N16" s="165">
        <f t="shared" si="4"/>
        <v>10.526315789473683</v>
      </c>
      <c r="O16" s="51">
        <v>2</v>
      </c>
      <c r="P16" s="173">
        <f t="shared" si="5"/>
        <v>10.526315789473683</v>
      </c>
      <c r="Q16" s="50">
        <v>2</v>
      </c>
      <c r="R16" s="167">
        <f t="shared" si="6"/>
        <v>10.526315789473683</v>
      </c>
      <c r="S16" s="23">
        <v>0</v>
      </c>
      <c r="T16" s="167">
        <f t="shared" si="7"/>
        <v>0</v>
      </c>
      <c r="U16" s="24"/>
      <c r="V16" s="71">
        <f t="shared" si="8"/>
        <v>19</v>
      </c>
      <c r="X16" s="24"/>
      <c r="Y16" s="196"/>
    </row>
    <row r="17" spans="2:25" ht="15.75">
      <c r="B17" s="3">
        <v>12</v>
      </c>
      <c r="C17" s="4" t="s">
        <v>13</v>
      </c>
      <c r="D17" s="92">
        <v>13</v>
      </c>
      <c r="E17" s="28">
        <v>1</v>
      </c>
      <c r="F17" s="165">
        <f t="shared" si="0"/>
        <v>7.6923076923076925</v>
      </c>
      <c r="G17" s="50">
        <v>10</v>
      </c>
      <c r="H17" s="167">
        <f t="shared" si="1"/>
        <v>83.33333333333334</v>
      </c>
      <c r="I17" s="23">
        <v>1</v>
      </c>
      <c r="J17" s="169">
        <f t="shared" si="2"/>
        <v>8.333333333333332</v>
      </c>
      <c r="K17" s="42">
        <v>1</v>
      </c>
      <c r="L17" s="171">
        <f t="shared" si="3"/>
        <v>8.333333333333332</v>
      </c>
      <c r="M17" s="12">
        <v>0</v>
      </c>
      <c r="N17" s="165">
        <f t="shared" si="4"/>
        <v>0</v>
      </c>
      <c r="O17" s="51">
        <v>0</v>
      </c>
      <c r="P17" s="173">
        <f t="shared" si="5"/>
        <v>0</v>
      </c>
      <c r="Q17" s="50">
        <v>0</v>
      </c>
      <c r="R17" s="167">
        <f t="shared" si="6"/>
        <v>0</v>
      </c>
      <c r="S17" s="23">
        <v>0</v>
      </c>
      <c r="T17" s="167">
        <f t="shared" si="7"/>
        <v>0</v>
      </c>
      <c r="U17" s="24"/>
      <c r="V17" s="71">
        <f t="shared" si="8"/>
        <v>12</v>
      </c>
      <c r="X17" s="24"/>
      <c r="Y17" s="196"/>
    </row>
    <row r="18" spans="2:25" ht="15.75">
      <c r="B18" s="3">
        <v>13</v>
      </c>
      <c r="C18" s="4" t="s">
        <v>14</v>
      </c>
      <c r="D18" s="92">
        <v>36</v>
      </c>
      <c r="E18" s="28">
        <v>1</v>
      </c>
      <c r="F18" s="165">
        <f t="shared" si="0"/>
        <v>2.7777777777777777</v>
      </c>
      <c r="G18" s="50">
        <v>25</v>
      </c>
      <c r="H18" s="167">
        <f t="shared" si="1"/>
        <v>71.42857142857143</v>
      </c>
      <c r="I18" s="23">
        <v>4</v>
      </c>
      <c r="J18" s="169">
        <f t="shared" si="2"/>
        <v>11.428571428571429</v>
      </c>
      <c r="K18" s="42">
        <v>1</v>
      </c>
      <c r="L18" s="171">
        <f t="shared" si="3"/>
        <v>2.857142857142857</v>
      </c>
      <c r="M18" s="12">
        <v>2</v>
      </c>
      <c r="N18" s="165">
        <f t="shared" si="4"/>
        <v>5.714285714285714</v>
      </c>
      <c r="O18" s="51">
        <v>3</v>
      </c>
      <c r="P18" s="173">
        <f t="shared" si="5"/>
        <v>8.571428571428571</v>
      </c>
      <c r="Q18" s="50">
        <v>0</v>
      </c>
      <c r="R18" s="167">
        <f t="shared" si="6"/>
        <v>0</v>
      </c>
      <c r="S18" s="23">
        <v>0</v>
      </c>
      <c r="T18" s="167">
        <f t="shared" si="7"/>
        <v>0</v>
      </c>
      <c r="U18" s="24"/>
      <c r="V18" s="71">
        <f t="shared" si="8"/>
        <v>35</v>
      </c>
      <c r="X18" s="24"/>
      <c r="Y18" s="196"/>
    </row>
    <row r="19" spans="2:25" ht="15.75">
      <c r="B19" s="3">
        <v>14</v>
      </c>
      <c r="C19" s="4" t="s">
        <v>15</v>
      </c>
      <c r="D19" s="92">
        <v>65</v>
      </c>
      <c r="E19" s="28">
        <v>9</v>
      </c>
      <c r="F19" s="165">
        <f t="shared" si="0"/>
        <v>13.846153846153847</v>
      </c>
      <c r="G19" s="50">
        <v>30</v>
      </c>
      <c r="H19" s="167">
        <f t="shared" si="1"/>
        <v>53.57142857142857</v>
      </c>
      <c r="I19" s="23">
        <v>10</v>
      </c>
      <c r="J19" s="169">
        <f t="shared" si="2"/>
        <v>17.857142857142858</v>
      </c>
      <c r="K19" s="42">
        <v>0</v>
      </c>
      <c r="L19" s="171">
        <f t="shared" si="3"/>
        <v>0</v>
      </c>
      <c r="M19" s="12">
        <v>0</v>
      </c>
      <c r="N19" s="165">
        <f t="shared" si="4"/>
        <v>0</v>
      </c>
      <c r="O19" s="51">
        <v>16</v>
      </c>
      <c r="P19" s="173">
        <f t="shared" si="5"/>
        <v>28.57142857142857</v>
      </c>
      <c r="Q19" s="50">
        <v>0</v>
      </c>
      <c r="R19" s="167">
        <f t="shared" si="6"/>
        <v>0</v>
      </c>
      <c r="S19" s="23">
        <v>0</v>
      </c>
      <c r="T19" s="167">
        <f t="shared" si="7"/>
        <v>0</v>
      </c>
      <c r="U19" s="24"/>
      <c r="V19" s="71">
        <f t="shared" si="8"/>
        <v>56</v>
      </c>
      <c r="X19" s="24"/>
      <c r="Y19" s="196"/>
    </row>
    <row r="20" spans="2:25" ht="15.75">
      <c r="B20" s="3">
        <v>15</v>
      </c>
      <c r="C20" s="4" t="s">
        <v>16</v>
      </c>
      <c r="D20" s="92">
        <v>9</v>
      </c>
      <c r="E20" s="28">
        <v>0</v>
      </c>
      <c r="F20" s="165">
        <f t="shared" si="0"/>
        <v>0</v>
      </c>
      <c r="G20" s="50">
        <v>5</v>
      </c>
      <c r="H20" s="167">
        <f t="shared" si="1"/>
        <v>55.55555555555556</v>
      </c>
      <c r="I20" s="23">
        <v>2</v>
      </c>
      <c r="J20" s="169">
        <f t="shared" si="2"/>
        <v>22.22222222222222</v>
      </c>
      <c r="K20" s="42">
        <v>2</v>
      </c>
      <c r="L20" s="171">
        <f t="shared" si="3"/>
        <v>22.22222222222222</v>
      </c>
      <c r="M20" s="12">
        <v>0</v>
      </c>
      <c r="N20" s="165">
        <f t="shared" si="4"/>
        <v>0</v>
      </c>
      <c r="O20" s="51">
        <v>0</v>
      </c>
      <c r="P20" s="173">
        <f t="shared" si="5"/>
        <v>0</v>
      </c>
      <c r="Q20" s="50">
        <v>0</v>
      </c>
      <c r="R20" s="167">
        <f t="shared" si="6"/>
        <v>0</v>
      </c>
      <c r="S20" s="23">
        <v>0</v>
      </c>
      <c r="T20" s="167">
        <f t="shared" si="7"/>
        <v>0</v>
      </c>
      <c r="U20" s="24"/>
      <c r="V20" s="71">
        <f t="shared" si="8"/>
        <v>9</v>
      </c>
      <c r="X20" s="24"/>
      <c r="Y20" s="196"/>
    </row>
    <row r="21" spans="2:25" ht="15.75">
      <c r="B21" s="3">
        <v>16</v>
      </c>
      <c r="C21" s="4" t="s">
        <v>17</v>
      </c>
      <c r="D21" s="92">
        <v>2</v>
      </c>
      <c r="E21" s="28">
        <v>0</v>
      </c>
      <c r="F21" s="165">
        <f t="shared" si="0"/>
        <v>0</v>
      </c>
      <c r="G21" s="50">
        <v>1</v>
      </c>
      <c r="H21" s="167">
        <f t="shared" si="1"/>
        <v>50</v>
      </c>
      <c r="I21" s="23">
        <v>1</v>
      </c>
      <c r="J21" s="169">
        <f t="shared" si="2"/>
        <v>50</v>
      </c>
      <c r="K21" s="42">
        <v>0</v>
      </c>
      <c r="L21" s="171">
        <f t="shared" si="3"/>
        <v>0</v>
      </c>
      <c r="M21" s="12">
        <v>0</v>
      </c>
      <c r="N21" s="165">
        <f t="shared" si="4"/>
        <v>0</v>
      </c>
      <c r="O21" s="51">
        <v>0</v>
      </c>
      <c r="P21" s="173">
        <f t="shared" si="5"/>
        <v>0</v>
      </c>
      <c r="Q21" s="50">
        <v>0</v>
      </c>
      <c r="R21" s="167">
        <f t="shared" si="6"/>
        <v>0</v>
      </c>
      <c r="S21" s="23">
        <v>0</v>
      </c>
      <c r="T21" s="167">
        <f t="shared" si="7"/>
        <v>0</v>
      </c>
      <c r="U21" s="24"/>
      <c r="V21" s="71">
        <f t="shared" si="8"/>
        <v>2</v>
      </c>
      <c r="X21" s="24"/>
      <c r="Y21" s="196"/>
    </row>
    <row r="22" spans="2:25" ht="15.75">
      <c r="B22" s="3">
        <v>17</v>
      </c>
      <c r="C22" s="4" t="s">
        <v>18</v>
      </c>
      <c r="D22" s="92">
        <v>0</v>
      </c>
      <c r="E22" s="28">
        <v>0</v>
      </c>
      <c r="F22" s="165" t="e">
        <f t="shared" si="0"/>
        <v>#DIV/0!</v>
      </c>
      <c r="G22" s="50">
        <v>0</v>
      </c>
      <c r="H22" s="167" t="e">
        <f t="shared" si="1"/>
        <v>#DIV/0!</v>
      </c>
      <c r="I22" s="23">
        <v>0</v>
      </c>
      <c r="J22" s="169" t="e">
        <f t="shared" si="2"/>
        <v>#DIV/0!</v>
      </c>
      <c r="K22" s="42">
        <v>0</v>
      </c>
      <c r="L22" s="171" t="e">
        <f t="shared" si="3"/>
        <v>#DIV/0!</v>
      </c>
      <c r="M22" s="12">
        <v>0</v>
      </c>
      <c r="N22" s="165" t="e">
        <f t="shared" si="4"/>
        <v>#DIV/0!</v>
      </c>
      <c r="O22" s="51">
        <v>0</v>
      </c>
      <c r="P22" s="173" t="e">
        <f t="shared" si="5"/>
        <v>#DIV/0!</v>
      </c>
      <c r="Q22" s="50">
        <v>0</v>
      </c>
      <c r="R22" s="167" t="e">
        <f t="shared" si="6"/>
        <v>#DIV/0!</v>
      </c>
      <c r="S22" s="23">
        <v>0</v>
      </c>
      <c r="T22" s="167" t="e">
        <f t="shared" si="7"/>
        <v>#DIV/0!</v>
      </c>
      <c r="U22" s="24"/>
      <c r="V22" s="71">
        <f t="shared" si="8"/>
        <v>0</v>
      </c>
      <c r="X22" s="24"/>
      <c r="Y22" s="196"/>
    </row>
    <row r="23" spans="2:25" ht="15.75">
      <c r="B23" s="3">
        <v>18</v>
      </c>
      <c r="C23" s="4" t="s">
        <v>19</v>
      </c>
      <c r="D23" s="92">
        <v>3</v>
      </c>
      <c r="E23" s="28">
        <v>0</v>
      </c>
      <c r="F23" s="165">
        <f t="shared" si="0"/>
        <v>0</v>
      </c>
      <c r="G23" s="50">
        <v>2</v>
      </c>
      <c r="H23" s="167">
        <f t="shared" si="1"/>
        <v>66.66666666666666</v>
      </c>
      <c r="I23" s="23">
        <v>0</v>
      </c>
      <c r="J23" s="169">
        <f t="shared" si="2"/>
        <v>0</v>
      </c>
      <c r="K23" s="42">
        <v>0</v>
      </c>
      <c r="L23" s="171">
        <f t="shared" si="3"/>
        <v>0</v>
      </c>
      <c r="M23" s="12">
        <v>0</v>
      </c>
      <c r="N23" s="165">
        <f t="shared" si="4"/>
        <v>0</v>
      </c>
      <c r="O23" s="51">
        <v>1</v>
      </c>
      <c r="P23" s="173">
        <f t="shared" si="5"/>
        <v>33.33333333333333</v>
      </c>
      <c r="Q23" s="50">
        <v>0</v>
      </c>
      <c r="R23" s="167">
        <f t="shared" si="6"/>
        <v>0</v>
      </c>
      <c r="S23" s="23">
        <v>0</v>
      </c>
      <c r="T23" s="167">
        <f t="shared" si="7"/>
        <v>0</v>
      </c>
      <c r="U23" s="24"/>
      <c r="V23" s="71">
        <f t="shared" si="8"/>
        <v>3</v>
      </c>
      <c r="X23" s="24"/>
      <c r="Y23" s="196"/>
    </row>
    <row r="24" spans="2:25" ht="15.75">
      <c r="B24" s="3">
        <v>19</v>
      </c>
      <c r="C24" s="4" t="s">
        <v>20</v>
      </c>
      <c r="D24" s="92">
        <v>12</v>
      </c>
      <c r="E24" s="28">
        <v>1</v>
      </c>
      <c r="F24" s="165">
        <f t="shared" si="0"/>
        <v>8.333333333333332</v>
      </c>
      <c r="G24" s="50">
        <v>5</v>
      </c>
      <c r="H24" s="167">
        <f t="shared" si="1"/>
        <v>45.45454545454545</v>
      </c>
      <c r="I24" s="23">
        <v>1</v>
      </c>
      <c r="J24" s="169">
        <f t="shared" si="2"/>
        <v>9.090909090909092</v>
      </c>
      <c r="K24" s="42">
        <v>0</v>
      </c>
      <c r="L24" s="171">
        <f t="shared" si="3"/>
        <v>0</v>
      </c>
      <c r="M24" s="12">
        <v>0</v>
      </c>
      <c r="N24" s="165">
        <f t="shared" si="4"/>
        <v>0</v>
      </c>
      <c r="O24" s="51">
        <v>5</v>
      </c>
      <c r="P24" s="173">
        <f t="shared" si="5"/>
        <v>45.45454545454545</v>
      </c>
      <c r="Q24" s="50">
        <v>0</v>
      </c>
      <c r="R24" s="167">
        <f t="shared" si="6"/>
        <v>0</v>
      </c>
      <c r="S24" s="23">
        <v>0</v>
      </c>
      <c r="T24" s="167">
        <f t="shared" si="7"/>
        <v>0</v>
      </c>
      <c r="U24" s="24"/>
      <c r="V24" s="71">
        <f t="shared" si="8"/>
        <v>11</v>
      </c>
      <c r="X24" s="24"/>
      <c r="Y24" s="196"/>
    </row>
    <row r="25" spans="2:25" ht="15.75">
      <c r="B25" s="3">
        <v>20</v>
      </c>
      <c r="C25" s="4" t="s">
        <v>21</v>
      </c>
      <c r="D25" s="92">
        <v>15</v>
      </c>
      <c r="E25" s="28">
        <v>0</v>
      </c>
      <c r="F25" s="165">
        <f t="shared" si="0"/>
        <v>0</v>
      </c>
      <c r="G25" s="50">
        <v>8</v>
      </c>
      <c r="H25" s="167">
        <f t="shared" si="1"/>
        <v>53.333333333333336</v>
      </c>
      <c r="I25" s="23">
        <v>1</v>
      </c>
      <c r="J25" s="169">
        <f t="shared" si="2"/>
        <v>6.666666666666667</v>
      </c>
      <c r="K25" s="42">
        <v>0</v>
      </c>
      <c r="L25" s="171">
        <f t="shared" si="3"/>
        <v>0</v>
      </c>
      <c r="M25" s="12">
        <v>1</v>
      </c>
      <c r="N25" s="165">
        <f t="shared" si="4"/>
        <v>6.666666666666667</v>
      </c>
      <c r="O25" s="51">
        <v>5</v>
      </c>
      <c r="P25" s="173">
        <f t="shared" si="5"/>
        <v>33.33333333333333</v>
      </c>
      <c r="Q25" s="50">
        <v>0</v>
      </c>
      <c r="R25" s="167">
        <f t="shared" si="6"/>
        <v>0</v>
      </c>
      <c r="S25" s="23">
        <v>0</v>
      </c>
      <c r="T25" s="167">
        <f t="shared" si="7"/>
        <v>0</v>
      </c>
      <c r="U25" s="24"/>
      <c r="V25" s="71">
        <f t="shared" si="8"/>
        <v>15</v>
      </c>
      <c r="X25" s="24"/>
      <c r="Y25" s="196"/>
    </row>
    <row r="26" spans="2:25" ht="15.75">
      <c r="B26" s="3">
        <v>21</v>
      </c>
      <c r="C26" s="4" t="s">
        <v>22</v>
      </c>
      <c r="D26" s="92">
        <v>43</v>
      </c>
      <c r="E26" s="28">
        <v>0</v>
      </c>
      <c r="F26" s="165">
        <f t="shared" si="0"/>
        <v>0</v>
      </c>
      <c r="G26" s="50">
        <v>26</v>
      </c>
      <c r="H26" s="167">
        <f t="shared" si="1"/>
        <v>60.46511627906976</v>
      </c>
      <c r="I26" s="23">
        <v>12</v>
      </c>
      <c r="J26" s="169">
        <f t="shared" si="2"/>
        <v>27.906976744186046</v>
      </c>
      <c r="K26" s="42">
        <v>1</v>
      </c>
      <c r="L26" s="171">
        <f t="shared" si="3"/>
        <v>2.3255813953488373</v>
      </c>
      <c r="M26" s="12">
        <v>2</v>
      </c>
      <c r="N26" s="165">
        <f t="shared" si="4"/>
        <v>4.651162790697675</v>
      </c>
      <c r="O26" s="51">
        <v>2</v>
      </c>
      <c r="P26" s="173">
        <f t="shared" si="5"/>
        <v>4.651162790697675</v>
      </c>
      <c r="Q26" s="50">
        <v>0</v>
      </c>
      <c r="R26" s="167">
        <f t="shared" si="6"/>
        <v>0</v>
      </c>
      <c r="S26" s="23">
        <v>0</v>
      </c>
      <c r="T26" s="167">
        <f t="shared" si="7"/>
        <v>0</v>
      </c>
      <c r="U26" s="24"/>
      <c r="V26" s="71">
        <f t="shared" si="8"/>
        <v>43</v>
      </c>
      <c r="X26" s="24"/>
      <c r="Y26" s="196"/>
    </row>
    <row r="27" spans="2:25" ht="15.75">
      <c r="B27" s="3">
        <v>22</v>
      </c>
      <c r="C27" s="4" t="s">
        <v>23</v>
      </c>
      <c r="D27" s="92">
        <v>2</v>
      </c>
      <c r="E27" s="28">
        <v>0</v>
      </c>
      <c r="F27" s="165">
        <f t="shared" si="0"/>
        <v>0</v>
      </c>
      <c r="G27" s="50">
        <v>2</v>
      </c>
      <c r="H27" s="167">
        <f t="shared" si="1"/>
        <v>100</v>
      </c>
      <c r="I27" s="23">
        <v>0</v>
      </c>
      <c r="J27" s="169">
        <f t="shared" si="2"/>
        <v>0</v>
      </c>
      <c r="K27" s="42">
        <v>0</v>
      </c>
      <c r="L27" s="171">
        <f t="shared" si="3"/>
        <v>0</v>
      </c>
      <c r="M27" s="12">
        <v>0</v>
      </c>
      <c r="N27" s="165">
        <f t="shared" si="4"/>
        <v>0</v>
      </c>
      <c r="O27" s="51">
        <v>0</v>
      </c>
      <c r="P27" s="173">
        <f t="shared" si="5"/>
        <v>0</v>
      </c>
      <c r="Q27" s="50">
        <v>0</v>
      </c>
      <c r="R27" s="167">
        <f t="shared" si="6"/>
        <v>0</v>
      </c>
      <c r="S27" s="23">
        <v>0</v>
      </c>
      <c r="T27" s="167">
        <f t="shared" si="7"/>
        <v>0</v>
      </c>
      <c r="U27" s="24"/>
      <c r="V27" s="71">
        <f t="shared" si="8"/>
        <v>2</v>
      </c>
      <c r="X27" s="24"/>
      <c r="Y27" s="196"/>
    </row>
    <row r="28" spans="2:25" ht="15.75">
      <c r="B28" s="3">
        <v>23</v>
      </c>
      <c r="C28" s="4" t="s">
        <v>24</v>
      </c>
      <c r="D28" s="92">
        <v>2</v>
      </c>
      <c r="E28" s="28">
        <v>1</v>
      </c>
      <c r="F28" s="165">
        <f t="shared" si="0"/>
        <v>50</v>
      </c>
      <c r="G28" s="50">
        <v>0</v>
      </c>
      <c r="H28" s="167">
        <f t="shared" si="1"/>
        <v>0</v>
      </c>
      <c r="I28" s="23">
        <v>0</v>
      </c>
      <c r="J28" s="169">
        <f t="shared" si="2"/>
        <v>0</v>
      </c>
      <c r="K28" s="42">
        <v>1</v>
      </c>
      <c r="L28" s="171">
        <f t="shared" si="3"/>
        <v>100</v>
      </c>
      <c r="M28" s="12">
        <v>0</v>
      </c>
      <c r="N28" s="165">
        <f t="shared" si="4"/>
        <v>0</v>
      </c>
      <c r="O28" s="51">
        <v>0</v>
      </c>
      <c r="P28" s="173">
        <f t="shared" si="5"/>
        <v>0</v>
      </c>
      <c r="Q28" s="50">
        <v>0</v>
      </c>
      <c r="R28" s="167">
        <f t="shared" si="6"/>
        <v>0</v>
      </c>
      <c r="S28" s="23">
        <v>0</v>
      </c>
      <c r="T28" s="167">
        <f t="shared" si="7"/>
        <v>0</v>
      </c>
      <c r="U28" s="24"/>
      <c r="V28" s="71">
        <f t="shared" si="8"/>
        <v>1</v>
      </c>
      <c r="X28" s="24"/>
      <c r="Y28" s="196"/>
    </row>
    <row r="29" spans="2:25" ht="15.75">
      <c r="B29" s="3">
        <v>24</v>
      </c>
      <c r="C29" s="5" t="s">
        <v>25</v>
      </c>
      <c r="D29" s="92">
        <v>16</v>
      </c>
      <c r="E29" s="28">
        <v>0</v>
      </c>
      <c r="F29" s="165">
        <f t="shared" si="0"/>
        <v>0</v>
      </c>
      <c r="G29" s="50">
        <v>10</v>
      </c>
      <c r="H29" s="167">
        <f t="shared" si="1"/>
        <v>62.5</v>
      </c>
      <c r="I29" s="23">
        <v>0</v>
      </c>
      <c r="J29" s="169">
        <f t="shared" si="2"/>
        <v>0</v>
      </c>
      <c r="K29" s="42">
        <v>0</v>
      </c>
      <c r="L29" s="171">
        <f t="shared" si="3"/>
        <v>0</v>
      </c>
      <c r="M29" s="12">
        <v>2</v>
      </c>
      <c r="N29" s="165">
        <f t="shared" si="4"/>
        <v>12.5</v>
      </c>
      <c r="O29" s="51">
        <v>3</v>
      </c>
      <c r="P29" s="173">
        <f t="shared" si="5"/>
        <v>18.75</v>
      </c>
      <c r="Q29" s="50">
        <v>1</v>
      </c>
      <c r="R29" s="167">
        <f t="shared" si="6"/>
        <v>6.25</v>
      </c>
      <c r="S29" s="23">
        <v>0</v>
      </c>
      <c r="T29" s="167">
        <f t="shared" si="7"/>
        <v>0</v>
      </c>
      <c r="U29" s="24"/>
      <c r="V29" s="71">
        <f t="shared" si="8"/>
        <v>16</v>
      </c>
      <c r="X29" s="24"/>
      <c r="Y29" s="196"/>
    </row>
    <row r="30" spans="2:25" ht="15.75">
      <c r="B30" s="3">
        <v>25</v>
      </c>
      <c r="C30" s="5" t="s">
        <v>26</v>
      </c>
      <c r="D30" s="92">
        <v>28</v>
      </c>
      <c r="E30" s="28">
        <v>0</v>
      </c>
      <c r="F30" s="165">
        <f t="shared" si="0"/>
        <v>0</v>
      </c>
      <c r="G30" s="50">
        <v>21</v>
      </c>
      <c r="H30" s="167">
        <f t="shared" si="1"/>
        <v>75</v>
      </c>
      <c r="I30" s="23">
        <v>4</v>
      </c>
      <c r="J30" s="169">
        <f t="shared" si="2"/>
        <v>14.285714285714285</v>
      </c>
      <c r="K30" s="42">
        <v>0</v>
      </c>
      <c r="L30" s="171">
        <f t="shared" si="3"/>
        <v>0</v>
      </c>
      <c r="M30" s="12">
        <v>0</v>
      </c>
      <c r="N30" s="165">
        <f t="shared" si="4"/>
        <v>0</v>
      </c>
      <c r="O30" s="51">
        <v>3</v>
      </c>
      <c r="P30" s="173">
        <f t="shared" si="5"/>
        <v>10.714285714285714</v>
      </c>
      <c r="Q30" s="50">
        <v>0</v>
      </c>
      <c r="R30" s="167">
        <f t="shared" si="6"/>
        <v>0</v>
      </c>
      <c r="S30" s="23">
        <v>0</v>
      </c>
      <c r="T30" s="167">
        <f t="shared" si="7"/>
        <v>0</v>
      </c>
      <c r="U30" s="24"/>
      <c r="V30" s="71">
        <f t="shared" si="8"/>
        <v>28</v>
      </c>
      <c r="X30" s="24"/>
      <c r="Y30" s="196"/>
    </row>
    <row r="31" spans="2:25" ht="15.75">
      <c r="B31" s="3">
        <v>26</v>
      </c>
      <c r="C31" s="112" t="s">
        <v>59</v>
      </c>
      <c r="D31" s="110">
        <v>73</v>
      </c>
      <c r="E31" s="28">
        <v>12</v>
      </c>
      <c r="F31" s="165">
        <f t="shared" si="0"/>
        <v>16.43835616438356</v>
      </c>
      <c r="G31" s="50">
        <v>40</v>
      </c>
      <c r="H31" s="167">
        <f t="shared" si="1"/>
        <v>65.57377049180327</v>
      </c>
      <c r="I31" s="23">
        <v>5</v>
      </c>
      <c r="J31" s="169">
        <f t="shared" si="2"/>
        <v>8.19672131147541</v>
      </c>
      <c r="K31" s="42">
        <v>1</v>
      </c>
      <c r="L31" s="171">
        <f t="shared" si="3"/>
        <v>1.639344262295082</v>
      </c>
      <c r="M31" s="12">
        <v>5</v>
      </c>
      <c r="N31" s="165">
        <f t="shared" si="4"/>
        <v>8.19672131147541</v>
      </c>
      <c r="O31" s="51">
        <v>10</v>
      </c>
      <c r="P31" s="173">
        <f t="shared" si="5"/>
        <v>16.39344262295082</v>
      </c>
      <c r="Q31" s="50">
        <v>0</v>
      </c>
      <c r="R31" s="167">
        <f t="shared" si="6"/>
        <v>0</v>
      </c>
      <c r="S31" s="23">
        <v>0</v>
      </c>
      <c r="T31" s="167">
        <f t="shared" si="7"/>
        <v>0</v>
      </c>
      <c r="U31" s="24"/>
      <c r="V31" s="71">
        <f t="shared" si="8"/>
        <v>61</v>
      </c>
      <c r="X31" s="24"/>
      <c r="Y31" s="196"/>
    </row>
    <row r="32" spans="2:25" ht="15.75">
      <c r="B32" s="3">
        <v>27</v>
      </c>
      <c r="C32" s="112" t="s">
        <v>77</v>
      </c>
      <c r="D32" s="110">
        <v>0</v>
      </c>
      <c r="E32" s="28">
        <v>0</v>
      </c>
      <c r="F32" s="165" t="e">
        <f>E32/D32*100</f>
        <v>#DIV/0!</v>
      </c>
      <c r="G32" s="50">
        <v>0</v>
      </c>
      <c r="H32" s="167" t="e">
        <f>G32/V32*100</f>
        <v>#DIV/0!</v>
      </c>
      <c r="I32" s="23">
        <v>0</v>
      </c>
      <c r="J32" s="169" t="e">
        <f>I32/V32*100</f>
        <v>#DIV/0!</v>
      </c>
      <c r="K32" s="42">
        <v>0</v>
      </c>
      <c r="L32" s="171" t="e">
        <f>K32/V32*100</f>
        <v>#DIV/0!</v>
      </c>
      <c r="M32" s="12">
        <v>0</v>
      </c>
      <c r="N32" s="165" t="e">
        <f>M32/V32*100</f>
        <v>#DIV/0!</v>
      </c>
      <c r="O32" s="51">
        <v>0</v>
      </c>
      <c r="P32" s="173" t="e">
        <f>O32/V32*100</f>
        <v>#DIV/0!</v>
      </c>
      <c r="Q32" s="50">
        <v>0</v>
      </c>
      <c r="R32" s="167" t="e">
        <f>Q32/V32*100</f>
        <v>#DIV/0!</v>
      </c>
      <c r="S32" s="23">
        <v>0</v>
      </c>
      <c r="T32" s="167" t="e">
        <f>S32/V32*100</f>
        <v>#DIV/0!</v>
      </c>
      <c r="U32" s="24"/>
      <c r="V32" s="71">
        <f>D32-E32</f>
        <v>0</v>
      </c>
      <c r="X32" s="24"/>
      <c r="Y32" s="196"/>
    </row>
    <row r="33" spans="2:25" ht="15.75">
      <c r="B33" s="3">
        <v>28</v>
      </c>
      <c r="C33" s="112" t="s">
        <v>78</v>
      </c>
      <c r="D33" s="110">
        <v>0</v>
      </c>
      <c r="E33" s="28">
        <v>0</v>
      </c>
      <c r="F33" s="165" t="e">
        <f>E33/D33*100</f>
        <v>#DIV/0!</v>
      </c>
      <c r="G33" s="50">
        <v>0</v>
      </c>
      <c r="H33" s="167" t="e">
        <f>G33/V33*100</f>
        <v>#DIV/0!</v>
      </c>
      <c r="I33" s="23">
        <v>0</v>
      </c>
      <c r="J33" s="169" t="e">
        <f>I33/V33*100</f>
        <v>#DIV/0!</v>
      </c>
      <c r="K33" s="42">
        <v>0</v>
      </c>
      <c r="L33" s="171" t="e">
        <f>K33/V33*100</f>
        <v>#DIV/0!</v>
      </c>
      <c r="M33" s="12">
        <v>0</v>
      </c>
      <c r="N33" s="165" t="e">
        <f>M33/V33*100</f>
        <v>#DIV/0!</v>
      </c>
      <c r="O33" s="51">
        <v>0</v>
      </c>
      <c r="P33" s="173" t="e">
        <f>O33/V33*100</f>
        <v>#DIV/0!</v>
      </c>
      <c r="Q33" s="50">
        <v>0</v>
      </c>
      <c r="R33" s="167" t="e">
        <f>Q33/V33*100</f>
        <v>#DIV/0!</v>
      </c>
      <c r="S33" s="23">
        <v>0</v>
      </c>
      <c r="T33" s="167" t="e">
        <f>S33/V33*100</f>
        <v>#DIV/0!</v>
      </c>
      <c r="U33" s="24"/>
      <c r="V33" s="71">
        <f>D33-E33</f>
        <v>0</v>
      </c>
      <c r="X33" s="24"/>
      <c r="Y33" s="196"/>
    </row>
    <row r="34" spans="2:25" ht="16.5" thickBot="1">
      <c r="B34" s="3">
        <v>29</v>
      </c>
      <c r="C34" s="112" t="s">
        <v>79</v>
      </c>
      <c r="D34" s="110">
        <v>0</v>
      </c>
      <c r="E34" s="28">
        <v>0</v>
      </c>
      <c r="F34" s="165" t="e">
        <f>E34/D34*100</f>
        <v>#DIV/0!</v>
      </c>
      <c r="G34" s="50">
        <v>0</v>
      </c>
      <c r="H34" s="167" t="e">
        <f>G34/V34*100</f>
        <v>#DIV/0!</v>
      </c>
      <c r="I34" s="23">
        <v>0</v>
      </c>
      <c r="J34" s="169" t="e">
        <f>I34/V34*100</f>
        <v>#DIV/0!</v>
      </c>
      <c r="K34" s="42">
        <v>0</v>
      </c>
      <c r="L34" s="171" t="e">
        <f>K34/V34*100</f>
        <v>#DIV/0!</v>
      </c>
      <c r="M34" s="12">
        <v>0</v>
      </c>
      <c r="N34" s="165" t="e">
        <f>M34/V34*100</f>
        <v>#DIV/0!</v>
      </c>
      <c r="O34" s="51">
        <v>0</v>
      </c>
      <c r="P34" s="173" t="e">
        <f>O34/V34*100</f>
        <v>#DIV/0!</v>
      </c>
      <c r="Q34" s="50">
        <v>0</v>
      </c>
      <c r="R34" s="167" t="e">
        <f>Q34/V34*100</f>
        <v>#DIV/0!</v>
      </c>
      <c r="S34" s="23">
        <v>0</v>
      </c>
      <c r="T34" s="167" t="e">
        <f>S34/V34*100</f>
        <v>#DIV/0!</v>
      </c>
      <c r="U34" s="24"/>
      <c r="V34" s="71">
        <f>D34-E34</f>
        <v>0</v>
      </c>
      <c r="X34" s="24"/>
      <c r="Y34" s="196"/>
    </row>
    <row r="35" spans="2:25" ht="16.5" thickBot="1">
      <c r="B35" s="258" t="s">
        <v>60</v>
      </c>
      <c r="C35" s="324"/>
      <c r="D35" s="55">
        <f>SUM(D6:D30)</f>
        <v>585</v>
      </c>
      <c r="E35" s="74">
        <f aca="true" t="shared" si="9" ref="E35:V35">SUM(E6:E30)</f>
        <v>23</v>
      </c>
      <c r="F35" s="166">
        <f t="shared" si="0"/>
        <v>3.9316239316239314</v>
      </c>
      <c r="G35" s="74">
        <f t="shared" si="9"/>
        <v>371</v>
      </c>
      <c r="H35" s="168">
        <f t="shared" si="1"/>
        <v>66.01423487544484</v>
      </c>
      <c r="I35" s="74">
        <f t="shared" si="9"/>
        <v>84</v>
      </c>
      <c r="J35" s="170">
        <f t="shared" si="2"/>
        <v>14.94661921708185</v>
      </c>
      <c r="K35" s="74">
        <f t="shared" si="9"/>
        <v>11</v>
      </c>
      <c r="L35" s="172">
        <f t="shared" si="3"/>
        <v>1.9572953736654803</v>
      </c>
      <c r="M35" s="73">
        <f t="shared" si="9"/>
        <v>18</v>
      </c>
      <c r="N35" s="166">
        <f t="shared" si="4"/>
        <v>3.202846975088968</v>
      </c>
      <c r="O35" s="74">
        <f t="shared" si="9"/>
        <v>75</v>
      </c>
      <c r="P35" s="174">
        <f t="shared" si="5"/>
        <v>13.345195729537366</v>
      </c>
      <c r="Q35" s="74">
        <f t="shared" si="9"/>
        <v>3</v>
      </c>
      <c r="R35" s="168">
        <f t="shared" si="6"/>
        <v>0.5338078291814947</v>
      </c>
      <c r="S35" s="74">
        <f t="shared" si="9"/>
        <v>0</v>
      </c>
      <c r="T35" s="168">
        <f t="shared" si="7"/>
        <v>0</v>
      </c>
      <c r="U35" s="157"/>
      <c r="V35" s="55">
        <f t="shared" si="9"/>
        <v>562</v>
      </c>
      <c r="X35" s="24"/>
      <c r="Y35" s="196"/>
    </row>
    <row r="36" spans="2:25" ht="16.5" thickBot="1">
      <c r="B36" s="258" t="s">
        <v>61</v>
      </c>
      <c r="C36" s="324"/>
      <c r="D36" s="55">
        <f>SUM(D6:D34)</f>
        <v>658</v>
      </c>
      <c r="E36" s="74">
        <f aca="true" t="shared" si="10" ref="E36:V36">SUM(E6:E34)</f>
        <v>35</v>
      </c>
      <c r="F36" s="166">
        <f t="shared" si="0"/>
        <v>5.319148936170213</v>
      </c>
      <c r="G36" s="74">
        <f t="shared" si="10"/>
        <v>411</v>
      </c>
      <c r="H36" s="168">
        <f t="shared" si="1"/>
        <v>65.97110754414125</v>
      </c>
      <c r="I36" s="74">
        <f t="shared" si="10"/>
        <v>89</v>
      </c>
      <c r="J36" s="175">
        <f t="shared" si="2"/>
        <v>14.285714285714285</v>
      </c>
      <c r="K36" s="74">
        <f t="shared" si="10"/>
        <v>12</v>
      </c>
      <c r="L36" s="172">
        <f t="shared" si="3"/>
        <v>1.9261637239165328</v>
      </c>
      <c r="M36" s="73">
        <f t="shared" si="10"/>
        <v>23</v>
      </c>
      <c r="N36" s="166">
        <f t="shared" si="4"/>
        <v>3.6918138041733553</v>
      </c>
      <c r="O36" s="74">
        <f t="shared" si="10"/>
        <v>85</v>
      </c>
      <c r="P36" s="176">
        <f t="shared" si="5"/>
        <v>13.643659711075443</v>
      </c>
      <c r="Q36" s="74">
        <f t="shared" si="10"/>
        <v>3</v>
      </c>
      <c r="R36" s="177">
        <f t="shared" si="6"/>
        <v>0.4815409309791332</v>
      </c>
      <c r="S36" s="74">
        <f t="shared" si="10"/>
        <v>0</v>
      </c>
      <c r="T36" s="168">
        <f t="shared" si="7"/>
        <v>0</v>
      </c>
      <c r="U36" s="157"/>
      <c r="V36" s="55">
        <f t="shared" si="10"/>
        <v>623</v>
      </c>
      <c r="X36" s="24"/>
      <c r="Y36" s="196"/>
    </row>
    <row r="37" spans="2:25" ht="12.75">
      <c r="B37" s="208" t="s">
        <v>38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Y37" s="196"/>
    </row>
    <row r="38" ht="12.75">
      <c r="Y38" s="196"/>
    </row>
    <row r="39" ht="12.75">
      <c r="Y39" s="196"/>
    </row>
  </sheetData>
  <sheetProtection/>
  <mergeCells count="20">
    <mergeCell ref="V3:V5"/>
    <mergeCell ref="K3:N3"/>
    <mergeCell ref="D4:D5"/>
    <mergeCell ref="E4:F4"/>
    <mergeCell ref="K4:L4"/>
    <mergeCell ref="M4:N4"/>
    <mergeCell ref="N1:P1"/>
    <mergeCell ref="O3:P4"/>
    <mergeCell ref="B2:T2"/>
    <mergeCell ref="S1:T1"/>
    <mergeCell ref="Q3:R4"/>
    <mergeCell ref="S3:T4"/>
    <mergeCell ref="B36:C36"/>
    <mergeCell ref="B37:U37"/>
    <mergeCell ref="B3:B5"/>
    <mergeCell ref="C3:C5"/>
    <mergeCell ref="D3:F3"/>
    <mergeCell ref="G3:H4"/>
    <mergeCell ref="I3:J4"/>
    <mergeCell ref="B35:C35"/>
  </mergeCells>
  <printOptions/>
  <pageMargins left="0.39" right="0.28" top="0.24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2">
      <selection activeCell="Z15" sqref="Z15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10.7109375" style="0" customWidth="1"/>
    <col min="5" max="21" width="6.8515625" style="0" customWidth="1"/>
    <col min="22" max="22" width="7.42187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28" t="s">
        <v>51</v>
      </c>
      <c r="U1" s="228"/>
      <c r="V1" s="228"/>
      <c r="W1" s="1"/>
    </row>
    <row r="2" spans="2:22" ht="23.25" customHeight="1" thickBot="1">
      <c r="B2" s="229" t="s">
        <v>64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4" ht="25.5" customHeight="1" thickBot="1">
      <c r="B3" s="230" t="s">
        <v>0</v>
      </c>
      <c r="C3" s="233" t="s">
        <v>27</v>
      </c>
      <c r="D3" s="221" t="s">
        <v>55</v>
      </c>
      <c r="E3" s="221"/>
      <c r="F3" s="221"/>
      <c r="G3" s="236" t="s">
        <v>29</v>
      </c>
      <c r="H3" s="237"/>
      <c r="I3" s="237"/>
      <c r="J3" s="238"/>
      <c r="K3" s="211" t="s">
        <v>30</v>
      </c>
      <c r="L3" s="212"/>
      <c r="M3" s="221" t="s">
        <v>31</v>
      </c>
      <c r="N3" s="221"/>
      <c r="O3" s="221"/>
      <c r="P3" s="221"/>
      <c r="Q3" s="211" t="s">
        <v>80</v>
      </c>
      <c r="R3" s="212"/>
      <c r="S3" s="241" t="s">
        <v>81</v>
      </c>
      <c r="T3" s="242"/>
      <c r="U3" s="211" t="s">
        <v>34</v>
      </c>
      <c r="V3" s="212"/>
      <c r="X3" s="225" t="s">
        <v>58</v>
      </c>
    </row>
    <row r="4" spans="2:24" ht="11.25" customHeight="1">
      <c r="B4" s="231"/>
      <c r="C4" s="234"/>
      <c r="D4" s="222" t="s">
        <v>54</v>
      </c>
      <c r="E4" s="211" t="s">
        <v>57</v>
      </c>
      <c r="F4" s="212"/>
      <c r="G4" s="211" t="s">
        <v>35</v>
      </c>
      <c r="H4" s="215"/>
      <c r="I4" s="215" t="s">
        <v>36</v>
      </c>
      <c r="J4" s="217"/>
      <c r="K4" s="213"/>
      <c r="L4" s="214"/>
      <c r="M4" s="219" t="s">
        <v>52</v>
      </c>
      <c r="N4" s="215"/>
      <c r="O4" s="215" t="s">
        <v>56</v>
      </c>
      <c r="P4" s="217"/>
      <c r="Q4" s="213"/>
      <c r="R4" s="214"/>
      <c r="S4" s="220"/>
      <c r="T4" s="218"/>
      <c r="U4" s="213"/>
      <c r="V4" s="214"/>
      <c r="X4" s="226"/>
    </row>
    <row r="5" spans="2:24" ht="9" customHeight="1">
      <c r="B5" s="231"/>
      <c r="C5" s="234"/>
      <c r="D5" s="223"/>
      <c r="E5" s="213"/>
      <c r="F5" s="214"/>
      <c r="G5" s="213"/>
      <c r="H5" s="216"/>
      <c r="I5" s="216"/>
      <c r="J5" s="218"/>
      <c r="K5" s="213"/>
      <c r="L5" s="214"/>
      <c r="M5" s="220"/>
      <c r="N5" s="216"/>
      <c r="O5" s="216"/>
      <c r="P5" s="218"/>
      <c r="Q5" s="213"/>
      <c r="R5" s="214"/>
      <c r="S5" s="220"/>
      <c r="T5" s="218"/>
      <c r="U5" s="213"/>
      <c r="V5" s="214"/>
      <c r="X5" s="226"/>
    </row>
    <row r="6" spans="2:24" ht="16.5" customHeight="1" thickBot="1">
      <c r="B6" s="231"/>
      <c r="C6" s="234"/>
      <c r="D6" s="223"/>
      <c r="E6" s="213"/>
      <c r="F6" s="214"/>
      <c r="G6" s="213"/>
      <c r="H6" s="216"/>
      <c r="I6" s="216"/>
      <c r="J6" s="218"/>
      <c r="K6" s="239"/>
      <c r="L6" s="240"/>
      <c r="M6" s="220"/>
      <c r="N6" s="216"/>
      <c r="O6" s="216"/>
      <c r="P6" s="218"/>
      <c r="Q6" s="213"/>
      <c r="R6" s="214"/>
      <c r="S6" s="220"/>
      <c r="T6" s="218"/>
      <c r="U6" s="213"/>
      <c r="V6" s="214"/>
      <c r="X6" s="226"/>
    </row>
    <row r="7" spans="2:24" ht="13.5" thickBot="1">
      <c r="B7" s="232"/>
      <c r="C7" s="235"/>
      <c r="D7" s="224"/>
      <c r="E7" s="38" t="s">
        <v>37</v>
      </c>
      <c r="F7" s="35" t="s">
        <v>28</v>
      </c>
      <c r="G7" s="38" t="s">
        <v>37</v>
      </c>
      <c r="H7" s="34" t="s">
        <v>28</v>
      </c>
      <c r="I7" s="34" t="s">
        <v>37</v>
      </c>
      <c r="J7" s="39" t="s">
        <v>28</v>
      </c>
      <c r="K7" s="182" t="s">
        <v>37</v>
      </c>
      <c r="L7" s="183" t="s">
        <v>28</v>
      </c>
      <c r="M7" s="33" t="s">
        <v>37</v>
      </c>
      <c r="N7" s="34" t="s">
        <v>28</v>
      </c>
      <c r="O7" s="34" t="s">
        <v>37</v>
      </c>
      <c r="P7" s="39" t="s">
        <v>28</v>
      </c>
      <c r="Q7" s="38" t="s">
        <v>37</v>
      </c>
      <c r="R7" s="35" t="s">
        <v>28</v>
      </c>
      <c r="S7" s="33" t="s">
        <v>37</v>
      </c>
      <c r="T7" s="39" t="s">
        <v>28</v>
      </c>
      <c r="U7" s="38" t="s">
        <v>37</v>
      </c>
      <c r="V7" s="35" t="s">
        <v>28</v>
      </c>
      <c r="X7" s="227"/>
    </row>
    <row r="8" spans="2:26" ht="13.5" customHeight="1">
      <c r="B8" s="2">
        <v>1</v>
      </c>
      <c r="C8" s="4" t="s">
        <v>2</v>
      </c>
      <c r="D8" s="78">
        <v>269</v>
      </c>
      <c r="E8" s="337">
        <v>54</v>
      </c>
      <c r="F8" s="124">
        <f aca="true" t="shared" si="0" ref="F8:F32">E8/D8*100</f>
        <v>20.074349442379184</v>
      </c>
      <c r="G8" s="185">
        <v>31</v>
      </c>
      <c r="H8" s="127">
        <f>G8/X8*100</f>
        <v>14.418604651162791</v>
      </c>
      <c r="I8" s="186">
        <v>123</v>
      </c>
      <c r="J8" s="138">
        <f aca="true" t="shared" si="1" ref="J8:J38">I8/X8*100</f>
        <v>57.20930232558139</v>
      </c>
      <c r="K8" s="10">
        <v>28</v>
      </c>
      <c r="L8" s="188">
        <f aca="true" t="shared" si="2" ref="L8:L38">K8/X8*100</f>
        <v>13.023255813953488</v>
      </c>
      <c r="M8" s="186">
        <v>23</v>
      </c>
      <c r="N8" s="132">
        <f aca="true" t="shared" si="3" ref="N8:N38">M8/X8*100</f>
        <v>10.69767441860465</v>
      </c>
      <c r="O8" s="186">
        <v>0</v>
      </c>
      <c r="P8" s="135">
        <f aca="true" t="shared" si="4" ref="P8:P38">O8/X8*100</f>
        <v>0</v>
      </c>
      <c r="Q8" s="186">
        <v>10</v>
      </c>
      <c r="R8" s="130">
        <f aca="true" t="shared" si="5" ref="R8:R38">Q8/X8*100</f>
        <v>4.651162790697675</v>
      </c>
      <c r="S8" s="186">
        <v>0</v>
      </c>
      <c r="T8" s="138">
        <f aca="true" t="shared" si="6" ref="T8:T38">S8/X8*100</f>
        <v>0</v>
      </c>
      <c r="U8" s="192">
        <v>0</v>
      </c>
      <c r="V8" s="130">
        <f aca="true" t="shared" si="7" ref="V8:V38">U8/X8*100</f>
        <v>0</v>
      </c>
      <c r="X8" s="75">
        <v>215</v>
      </c>
      <c r="Z8" s="24"/>
    </row>
    <row r="9" spans="2:26" ht="13.5" customHeight="1">
      <c r="B9" s="3">
        <v>2</v>
      </c>
      <c r="C9" s="4" t="s">
        <v>3</v>
      </c>
      <c r="D9" s="80">
        <v>263</v>
      </c>
      <c r="E9" s="338">
        <v>59</v>
      </c>
      <c r="F9" s="125">
        <f t="shared" si="0"/>
        <v>22.433460076045627</v>
      </c>
      <c r="G9" s="185">
        <v>76</v>
      </c>
      <c r="H9" s="128">
        <f aca="true" t="shared" si="8" ref="H8:H38">G9/X9*100</f>
        <v>37.254901960784316</v>
      </c>
      <c r="I9" s="186">
        <v>77</v>
      </c>
      <c r="J9" s="139">
        <f t="shared" si="1"/>
        <v>37.745098039215684</v>
      </c>
      <c r="K9" s="62">
        <v>20</v>
      </c>
      <c r="L9" s="133">
        <f t="shared" si="2"/>
        <v>9.803921568627452</v>
      </c>
      <c r="M9" s="186">
        <v>26</v>
      </c>
      <c r="N9" s="133">
        <f t="shared" si="3"/>
        <v>12.745098039215685</v>
      </c>
      <c r="O9" s="186">
        <v>0</v>
      </c>
      <c r="P9" s="136">
        <f t="shared" si="4"/>
        <v>0</v>
      </c>
      <c r="Q9" s="186">
        <v>5</v>
      </c>
      <c r="R9" s="131">
        <f t="shared" si="5"/>
        <v>2.450980392156863</v>
      </c>
      <c r="S9" s="186">
        <v>0</v>
      </c>
      <c r="T9" s="139">
        <f t="shared" si="6"/>
        <v>0</v>
      </c>
      <c r="U9" s="192">
        <v>0</v>
      </c>
      <c r="V9" s="131">
        <f t="shared" si="7"/>
        <v>0</v>
      </c>
      <c r="X9" s="66">
        <v>204</v>
      </c>
      <c r="Z9" s="24"/>
    </row>
    <row r="10" spans="2:26" ht="13.5" customHeight="1">
      <c r="B10" s="3">
        <v>3</v>
      </c>
      <c r="C10" s="4" t="s">
        <v>4</v>
      </c>
      <c r="D10" s="80">
        <v>770</v>
      </c>
      <c r="E10" s="338">
        <v>250</v>
      </c>
      <c r="F10" s="125">
        <f t="shared" si="0"/>
        <v>32.467532467532465</v>
      </c>
      <c r="G10" s="185">
        <v>213</v>
      </c>
      <c r="H10" s="128">
        <f t="shared" si="8"/>
        <v>40.96153846153846</v>
      </c>
      <c r="I10" s="186">
        <v>124</v>
      </c>
      <c r="J10" s="139">
        <f t="shared" si="1"/>
        <v>23.846153846153847</v>
      </c>
      <c r="K10" s="62">
        <v>57</v>
      </c>
      <c r="L10" s="133">
        <f t="shared" si="2"/>
        <v>10.961538461538462</v>
      </c>
      <c r="M10" s="186">
        <v>82</v>
      </c>
      <c r="N10" s="133">
        <f t="shared" si="3"/>
        <v>15.769230769230768</v>
      </c>
      <c r="O10" s="186">
        <v>11</v>
      </c>
      <c r="P10" s="136">
        <f t="shared" si="4"/>
        <v>2.1153846153846154</v>
      </c>
      <c r="Q10" s="186">
        <v>33</v>
      </c>
      <c r="R10" s="131">
        <f t="shared" si="5"/>
        <v>6.346153846153846</v>
      </c>
      <c r="S10" s="186">
        <v>0</v>
      </c>
      <c r="T10" s="139">
        <f t="shared" si="6"/>
        <v>0</v>
      </c>
      <c r="U10" s="192">
        <v>0</v>
      </c>
      <c r="V10" s="131">
        <f t="shared" si="7"/>
        <v>0</v>
      </c>
      <c r="X10" s="66">
        <v>520</v>
      </c>
      <c r="Z10" s="24"/>
    </row>
    <row r="11" spans="2:26" ht="13.5" customHeight="1">
      <c r="B11" s="3">
        <v>4</v>
      </c>
      <c r="C11" s="4" t="s">
        <v>5</v>
      </c>
      <c r="D11" s="80">
        <v>482</v>
      </c>
      <c r="E11" s="338">
        <v>173</v>
      </c>
      <c r="F11" s="125">
        <f t="shared" si="0"/>
        <v>35.892116182572614</v>
      </c>
      <c r="G11" s="185">
        <v>192</v>
      </c>
      <c r="H11" s="128">
        <f t="shared" si="8"/>
        <v>62.13592233009708</v>
      </c>
      <c r="I11" s="186">
        <v>8</v>
      </c>
      <c r="J11" s="139">
        <f t="shared" si="1"/>
        <v>2.5889967637540456</v>
      </c>
      <c r="K11" s="62">
        <v>48</v>
      </c>
      <c r="L11" s="133">
        <f t="shared" si="2"/>
        <v>15.53398058252427</v>
      </c>
      <c r="M11" s="186">
        <v>30</v>
      </c>
      <c r="N11" s="133">
        <f t="shared" si="3"/>
        <v>9.70873786407767</v>
      </c>
      <c r="O11" s="186">
        <v>3</v>
      </c>
      <c r="P11" s="136">
        <f t="shared" si="4"/>
        <v>0.9708737864077669</v>
      </c>
      <c r="Q11" s="186">
        <v>28</v>
      </c>
      <c r="R11" s="131">
        <f t="shared" si="5"/>
        <v>9.06148867313916</v>
      </c>
      <c r="S11" s="186">
        <v>0</v>
      </c>
      <c r="T11" s="139">
        <f t="shared" si="6"/>
        <v>0</v>
      </c>
      <c r="U11" s="192">
        <v>0</v>
      </c>
      <c r="V11" s="131">
        <f t="shared" si="7"/>
        <v>0</v>
      </c>
      <c r="X11" s="66">
        <v>309</v>
      </c>
      <c r="Z11" s="24"/>
    </row>
    <row r="12" spans="2:26" ht="13.5" customHeight="1">
      <c r="B12" s="3">
        <v>5</v>
      </c>
      <c r="C12" s="4" t="s">
        <v>6</v>
      </c>
      <c r="D12" s="80">
        <v>372</v>
      </c>
      <c r="E12" s="338">
        <v>95</v>
      </c>
      <c r="F12" s="125">
        <f t="shared" si="0"/>
        <v>25.537634408602152</v>
      </c>
      <c r="G12" s="185">
        <v>166</v>
      </c>
      <c r="H12" s="128">
        <f t="shared" si="8"/>
        <v>59.92779783393502</v>
      </c>
      <c r="I12" s="186">
        <v>38</v>
      </c>
      <c r="J12" s="139">
        <f t="shared" si="1"/>
        <v>13.718411552346572</v>
      </c>
      <c r="K12" s="62">
        <v>32</v>
      </c>
      <c r="L12" s="133">
        <f t="shared" si="2"/>
        <v>11.552346570397113</v>
      </c>
      <c r="M12" s="186">
        <v>29</v>
      </c>
      <c r="N12" s="133">
        <f t="shared" si="3"/>
        <v>10.469314079422382</v>
      </c>
      <c r="O12" s="186">
        <v>1</v>
      </c>
      <c r="P12" s="136">
        <f t="shared" si="4"/>
        <v>0.36101083032490977</v>
      </c>
      <c r="Q12" s="186">
        <v>11</v>
      </c>
      <c r="R12" s="131">
        <f t="shared" si="5"/>
        <v>3.9711191335740073</v>
      </c>
      <c r="S12" s="186">
        <v>0</v>
      </c>
      <c r="T12" s="139">
        <f t="shared" si="6"/>
        <v>0</v>
      </c>
      <c r="U12" s="192">
        <v>0</v>
      </c>
      <c r="V12" s="131">
        <f t="shared" si="7"/>
        <v>0</v>
      </c>
      <c r="X12" s="66">
        <v>277</v>
      </c>
      <c r="Z12" s="24"/>
    </row>
    <row r="13" spans="2:26" ht="13.5" customHeight="1">
      <c r="B13" s="3">
        <v>6</v>
      </c>
      <c r="C13" s="4" t="s">
        <v>7</v>
      </c>
      <c r="D13" s="80">
        <v>351</v>
      </c>
      <c r="E13" s="338">
        <v>73</v>
      </c>
      <c r="F13" s="125">
        <f t="shared" si="0"/>
        <v>20.7977207977208</v>
      </c>
      <c r="G13" s="185">
        <v>190</v>
      </c>
      <c r="H13" s="128">
        <f t="shared" si="8"/>
        <v>68.34532374100719</v>
      </c>
      <c r="I13" s="186">
        <v>12</v>
      </c>
      <c r="J13" s="139">
        <f t="shared" si="1"/>
        <v>4.316546762589928</v>
      </c>
      <c r="K13" s="62">
        <v>15</v>
      </c>
      <c r="L13" s="133">
        <f t="shared" si="2"/>
        <v>5.39568345323741</v>
      </c>
      <c r="M13" s="186">
        <v>33</v>
      </c>
      <c r="N13" s="133">
        <f t="shared" si="3"/>
        <v>11.870503597122301</v>
      </c>
      <c r="O13" s="186">
        <v>1</v>
      </c>
      <c r="P13" s="136">
        <f t="shared" si="4"/>
        <v>0.3597122302158274</v>
      </c>
      <c r="Q13" s="186">
        <v>27</v>
      </c>
      <c r="R13" s="131">
        <f t="shared" si="5"/>
        <v>9.712230215827338</v>
      </c>
      <c r="S13" s="186">
        <v>0</v>
      </c>
      <c r="T13" s="139">
        <f t="shared" si="6"/>
        <v>0</v>
      </c>
      <c r="U13" s="192">
        <v>0</v>
      </c>
      <c r="V13" s="131">
        <f t="shared" si="7"/>
        <v>0</v>
      </c>
      <c r="X13" s="66">
        <v>278</v>
      </c>
      <c r="Z13" s="24"/>
    </row>
    <row r="14" spans="2:26" ht="13.5" customHeight="1">
      <c r="B14" s="3">
        <v>7</v>
      </c>
      <c r="C14" s="4" t="s">
        <v>8</v>
      </c>
      <c r="D14" s="80">
        <v>427</v>
      </c>
      <c r="E14" s="338">
        <v>145</v>
      </c>
      <c r="F14" s="125">
        <f t="shared" si="0"/>
        <v>33.957845433255265</v>
      </c>
      <c r="G14" s="185">
        <v>130</v>
      </c>
      <c r="H14" s="128">
        <f t="shared" si="8"/>
        <v>46.09929078014184</v>
      </c>
      <c r="I14" s="186">
        <v>40</v>
      </c>
      <c r="J14" s="139">
        <f t="shared" si="1"/>
        <v>14.184397163120568</v>
      </c>
      <c r="K14" s="62">
        <v>37</v>
      </c>
      <c r="L14" s="133">
        <f t="shared" si="2"/>
        <v>13.120567375886525</v>
      </c>
      <c r="M14" s="186">
        <v>51</v>
      </c>
      <c r="N14" s="133">
        <f t="shared" si="3"/>
        <v>18.085106382978726</v>
      </c>
      <c r="O14" s="186">
        <v>3</v>
      </c>
      <c r="P14" s="136">
        <f t="shared" si="4"/>
        <v>1.0638297872340425</v>
      </c>
      <c r="Q14" s="186">
        <v>21</v>
      </c>
      <c r="R14" s="131">
        <f t="shared" si="5"/>
        <v>7.446808510638298</v>
      </c>
      <c r="S14" s="186">
        <v>0</v>
      </c>
      <c r="T14" s="139">
        <f t="shared" si="6"/>
        <v>0</v>
      </c>
      <c r="U14" s="192">
        <v>0</v>
      </c>
      <c r="V14" s="131">
        <f t="shared" si="7"/>
        <v>0</v>
      </c>
      <c r="X14" s="66">
        <v>282</v>
      </c>
      <c r="Z14" s="24"/>
    </row>
    <row r="15" spans="2:26" ht="13.5" customHeight="1">
      <c r="B15" s="3">
        <v>8</v>
      </c>
      <c r="C15" s="4" t="s">
        <v>9</v>
      </c>
      <c r="D15" s="80">
        <v>286</v>
      </c>
      <c r="E15" s="338">
        <v>40</v>
      </c>
      <c r="F15" s="125">
        <f t="shared" si="0"/>
        <v>13.986013986013987</v>
      </c>
      <c r="G15" s="185">
        <v>159</v>
      </c>
      <c r="H15" s="128">
        <f t="shared" si="8"/>
        <v>64.63414634146342</v>
      </c>
      <c r="I15" s="186">
        <v>0</v>
      </c>
      <c r="J15" s="139">
        <f t="shared" si="1"/>
        <v>0</v>
      </c>
      <c r="K15" s="62">
        <v>28</v>
      </c>
      <c r="L15" s="133">
        <f t="shared" si="2"/>
        <v>11.38211382113821</v>
      </c>
      <c r="M15" s="186">
        <v>26</v>
      </c>
      <c r="N15" s="133">
        <f t="shared" si="3"/>
        <v>10.569105691056912</v>
      </c>
      <c r="O15" s="186">
        <v>18</v>
      </c>
      <c r="P15" s="136">
        <f t="shared" si="4"/>
        <v>7.317073170731707</v>
      </c>
      <c r="Q15" s="186">
        <v>13</v>
      </c>
      <c r="R15" s="131">
        <f t="shared" si="5"/>
        <v>5.284552845528456</v>
      </c>
      <c r="S15" s="186">
        <v>2</v>
      </c>
      <c r="T15" s="139">
        <f t="shared" si="6"/>
        <v>0.8130081300813009</v>
      </c>
      <c r="U15" s="192">
        <v>0</v>
      </c>
      <c r="V15" s="131">
        <f t="shared" si="7"/>
        <v>0</v>
      </c>
      <c r="X15" s="66">
        <v>246</v>
      </c>
      <c r="Z15" s="24"/>
    </row>
    <row r="16" spans="2:26" ht="13.5" customHeight="1">
      <c r="B16" s="3">
        <v>9</v>
      </c>
      <c r="C16" s="4" t="s">
        <v>10</v>
      </c>
      <c r="D16" s="80">
        <v>403</v>
      </c>
      <c r="E16" s="338">
        <v>139</v>
      </c>
      <c r="F16" s="125">
        <f t="shared" si="0"/>
        <v>34.49131513647642</v>
      </c>
      <c r="G16" s="185">
        <v>135</v>
      </c>
      <c r="H16" s="128">
        <f t="shared" si="8"/>
        <v>51.13636363636363</v>
      </c>
      <c r="I16" s="186">
        <v>49</v>
      </c>
      <c r="J16" s="139">
        <f t="shared" si="1"/>
        <v>18.560606060606062</v>
      </c>
      <c r="K16" s="62">
        <v>42</v>
      </c>
      <c r="L16" s="133">
        <f t="shared" si="2"/>
        <v>15.909090909090908</v>
      </c>
      <c r="M16" s="186">
        <v>13</v>
      </c>
      <c r="N16" s="133">
        <f t="shared" si="3"/>
        <v>4.924242424242424</v>
      </c>
      <c r="O16" s="186">
        <v>10</v>
      </c>
      <c r="P16" s="136">
        <f t="shared" si="4"/>
        <v>3.787878787878788</v>
      </c>
      <c r="Q16" s="186">
        <v>15</v>
      </c>
      <c r="R16" s="131">
        <f t="shared" si="5"/>
        <v>5.681818181818182</v>
      </c>
      <c r="S16" s="186">
        <v>0</v>
      </c>
      <c r="T16" s="139">
        <f t="shared" si="6"/>
        <v>0</v>
      </c>
      <c r="U16" s="192">
        <v>0</v>
      </c>
      <c r="V16" s="131">
        <f t="shared" si="7"/>
        <v>0</v>
      </c>
      <c r="X16" s="66">
        <v>264</v>
      </c>
      <c r="Z16" s="24"/>
    </row>
    <row r="17" spans="2:26" ht="13.5" customHeight="1">
      <c r="B17" s="3">
        <v>10</v>
      </c>
      <c r="C17" s="4" t="s">
        <v>11</v>
      </c>
      <c r="D17" s="80">
        <v>347</v>
      </c>
      <c r="E17" s="338">
        <v>95</v>
      </c>
      <c r="F17" s="125">
        <f t="shared" si="0"/>
        <v>27.37752161383285</v>
      </c>
      <c r="G17" s="185">
        <v>40</v>
      </c>
      <c r="H17" s="128">
        <f t="shared" si="8"/>
        <v>15.873015873015872</v>
      </c>
      <c r="I17" s="186">
        <v>108</v>
      </c>
      <c r="J17" s="139">
        <f t="shared" si="1"/>
        <v>42.857142857142854</v>
      </c>
      <c r="K17" s="62">
        <v>31</v>
      </c>
      <c r="L17" s="133">
        <f t="shared" si="2"/>
        <v>12.3015873015873</v>
      </c>
      <c r="M17" s="186">
        <v>60</v>
      </c>
      <c r="N17" s="133">
        <f t="shared" si="3"/>
        <v>23.809523809523807</v>
      </c>
      <c r="O17" s="186">
        <v>0</v>
      </c>
      <c r="P17" s="136">
        <f t="shared" si="4"/>
        <v>0</v>
      </c>
      <c r="Q17" s="186">
        <v>13</v>
      </c>
      <c r="R17" s="131">
        <f t="shared" si="5"/>
        <v>5.158730158730158</v>
      </c>
      <c r="S17" s="186">
        <v>0</v>
      </c>
      <c r="T17" s="139">
        <f t="shared" si="6"/>
        <v>0</v>
      </c>
      <c r="U17" s="192">
        <v>0</v>
      </c>
      <c r="V17" s="131">
        <f t="shared" si="7"/>
        <v>0</v>
      </c>
      <c r="X17" s="66">
        <v>252</v>
      </c>
      <c r="Z17" s="24"/>
    </row>
    <row r="18" spans="2:26" ht="13.5" customHeight="1">
      <c r="B18" s="3">
        <v>11</v>
      </c>
      <c r="C18" s="4" t="s">
        <v>12</v>
      </c>
      <c r="D18" s="80">
        <v>143</v>
      </c>
      <c r="E18" s="338">
        <v>55</v>
      </c>
      <c r="F18" s="125">
        <f t="shared" si="0"/>
        <v>38.46153846153847</v>
      </c>
      <c r="G18" s="185">
        <v>1</v>
      </c>
      <c r="H18" s="128">
        <f t="shared" si="8"/>
        <v>1.1363636363636365</v>
      </c>
      <c r="I18" s="186">
        <v>50</v>
      </c>
      <c r="J18" s="139">
        <f t="shared" si="1"/>
        <v>56.81818181818182</v>
      </c>
      <c r="K18" s="62">
        <v>12</v>
      </c>
      <c r="L18" s="133">
        <f t="shared" si="2"/>
        <v>13.636363636363635</v>
      </c>
      <c r="M18" s="186">
        <v>16</v>
      </c>
      <c r="N18" s="133">
        <f t="shared" si="3"/>
        <v>18.181818181818183</v>
      </c>
      <c r="O18" s="186">
        <v>7</v>
      </c>
      <c r="P18" s="136">
        <f t="shared" si="4"/>
        <v>7.954545454545454</v>
      </c>
      <c r="Q18" s="186">
        <v>2</v>
      </c>
      <c r="R18" s="131">
        <f t="shared" si="5"/>
        <v>2.272727272727273</v>
      </c>
      <c r="S18" s="186">
        <v>0</v>
      </c>
      <c r="T18" s="139">
        <f t="shared" si="6"/>
        <v>0</v>
      </c>
      <c r="U18" s="192">
        <v>0</v>
      </c>
      <c r="V18" s="131">
        <f t="shared" si="7"/>
        <v>0</v>
      </c>
      <c r="X18" s="66">
        <v>88</v>
      </c>
      <c r="Z18" s="24"/>
    </row>
    <row r="19" spans="1:26" ht="13.5" customHeight="1">
      <c r="A19" s="204"/>
      <c r="B19" s="3">
        <v>12</v>
      </c>
      <c r="C19" s="4" t="s">
        <v>13</v>
      </c>
      <c r="D19" s="80">
        <v>582</v>
      </c>
      <c r="E19" s="338">
        <v>105</v>
      </c>
      <c r="F19" s="125">
        <f t="shared" si="0"/>
        <v>18.04123711340206</v>
      </c>
      <c r="G19" s="185">
        <v>320</v>
      </c>
      <c r="H19" s="128">
        <f t="shared" si="8"/>
        <v>67.08595387840671</v>
      </c>
      <c r="I19" s="186">
        <v>55</v>
      </c>
      <c r="J19" s="139">
        <f t="shared" si="1"/>
        <v>11.530398322851152</v>
      </c>
      <c r="K19" s="62">
        <v>45</v>
      </c>
      <c r="L19" s="133">
        <f t="shared" si="2"/>
        <v>9.433962264150944</v>
      </c>
      <c r="M19" s="186">
        <v>45</v>
      </c>
      <c r="N19" s="133">
        <f t="shared" si="3"/>
        <v>9.433962264150944</v>
      </c>
      <c r="O19" s="186">
        <v>2</v>
      </c>
      <c r="P19" s="136">
        <f t="shared" si="4"/>
        <v>0.41928721174004197</v>
      </c>
      <c r="Q19" s="186">
        <v>10</v>
      </c>
      <c r="R19" s="131">
        <f t="shared" si="5"/>
        <v>2.0964360587002098</v>
      </c>
      <c r="S19" s="186">
        <v>0</v>
      </c>
      <c r="T19" s="139">
        <f t="shared" si="6"/>
        <v>0</v>
      </c>
      <c r="U19" s="192">
        <v>0</v>
      </c>
      <c r="V19" s="131">
        <f t="shared" si="7"/>
        <v>0</v>
      </c>
      <c r="X19" s="66">
        <v>477</v>
      </c>
      <c r="Z19" s="24"/>
    </row>
    <row r="20" spans="1:26" ht="13.5" customHeight="1">
      <c r="A20" s="204"/>
      <c r="B20" s="3">
        <v>13</v>
      </c>
      <c r="C20" s="4" t="s">
        <v>14</v>
      </c>
      <c r="D20" s="80">
        <v>253</v>
      </c>
      <c r="E20" s="338">
        <v>84</v>
      </c>
      <c r="F20" s="125">
        <f t="shared" si="0"/>
        <v>33.201581027667984</v>
      </c>
      <c r="G20" s="185">
        <v>60</v>
      </c>
      <c r="H20" s="128">
        <f t="shared" si="8"/>
        <v>35.50295857988166</v>
      </c>
      <c r="I20" s="186">
        <v>72</v>
      </c>
      <c r="J20" s="139">
        <f t="shared" si="1"/>
        <v>42.60355029585799</v>
      </c>
      <c r="K20" s="62">
        <v>21</v>
      </c>
      <c r="L20" s="133">
        <f t="shared" si="2"/>
        <v>12.42603550295858</v>
      </c>
      <c r="M20" s="186">
        <v>5</v>
      </c>
      <c r="N20" s="133">
        <f t="shared" si="3"/>
        <v>2.9585798816568047</v>
      </c>
      <c r="O20" s="186">
        <v>4</v>
      </c>
      <c r="P20" s="136">
        <f t="shared" si="4"/>
        <v>2.366863905325444</v>
      </c>
      <c r="Q20" s="186">
        <v>7</v>
      </c>
      <c r="R20" s="131">
        <f t="shared" si="5"/>
        <v>4.142011834319527</v>
      </c>
      <c r="S20" s="186">
        <v>0</v>
      </c>
      <c r="T20" s="139">
        <f t="shared" si="6"/>
        <v>0</v>
      </c>
      <c r="U20" s="192">
        <v>0</v>
      </c>
      <c r="V20" s="131">
        <f t="shared" si="7"/>
        <v>0</v>
      </c>
      <c r="X20" s="66">
        <v>169</v>
      </c>
      <c r="Z20" s="24"/>
    </row>
    <row r="21" spans="2:26" ht="13.5" customHeight="1">
      <c r="B21" s="3">
        <v>14</v>
      </c>
      <c r="C21" s="4" t="s">
        <v>15</v>
      </c>
      <c r="D21" s="80">
        <v>837</v>
      </c>
      <c r="E21" s="338">
        <v>229</v>
      </c>
      <c r="F21" s="125">
        <f t="shared" si="0"/>
        <v>27.35961768219833</v>
      </c>
      <c r="G21" s="185">
        <v>382</v>
      </c>
      <c r="H21" s="128">
        <f t="shared" si="8"/>
        <v>62.82894736842105</v>
      </c>
      <c r="I21" s="186">
        <v>0</v>
      </c>
      <c r="J21" s="139">
        <f t="shared" si="1"/>
        <v>0</v>
      </c>
      <c r="K21" s="62">
        <v>90</v>
      </c>
      <c r="L21" s="133">
        <f t="shared" si="2"/>
        <v>14.802631578947366</v>
      </c>
      <c r="M21" s="186">
        <v>57</v>
      </c>
      <c r="N21" s="133">
        <f t="shared" si="3"/>
        <v>9.375</v>
      </c>
      <c r="O21" s="186">
        <v>18</v>
      </c>
      <c r="P21" s="136">
        <f t="shared" si="4"/>
        <v>2.9605263157894735</v>
      </c>
      <c r="Q21" s="186">
        <v>60</v>
      </c>
      <c r="R21" s="131">
        <f t="shared" si="5"/>
        <v>9.868421052631579</v>
      </c>
      <c r="S21" s="186">
        <v>1</v>
      </c>
      <c r="T21" s="139">
        <f t="shared" si="6"/>
        <v>0.1644736842105263</v>
      </c>
      <c r="U21" s="192">
        <v>0</v>
      </c>
      <c r="V21" s="131">
        <f t="shared" si="7"/>
        <v>0</v>
      </c>
      <c r="X21" s="66">
        <v>608</v>
      </c>
      <c r="Z21" s="24"/>
    </row>
    <row r="22" spans="2:26" ht="13.5" customHeight="1">
      <c r="B22" s="3">
        <v>15</v>
      </c>
      <c r="C22" s="4" t="s">
        <v>16</v>
      </c>
      <c r="D22" s="80">
        <v>260</v>
      </c>
      <c r="E22" s="338">
        <v>80</v>
      </c>
      <c r="F22" s="125">
        <f t="shared" si="0"/>
        <v>30.76923076923077</v>
      </c>
      <c r="G22" s="185">
        <v>103</v>
      </c>
      <c r="H22" s="128">
        <f t="shared" si="8"/>
        <v>57.22222222222222</v>
      </c>
      <c r="I22" s="186">
        <v>6</v>
      </c>
      <c r="J22" s="139">
        <f t="shared" si="1"/>
        <v>3.3333333333333335</v>
      </c>
      <c r="K22" s="62">
        <v>21</v>
      </c>
      <c r="L22" s="133">
        <f t="shared" si="2"/>
        <v>11.666666666666666</v>
      </c>
      <c r="M22" s="186">
        <v>41</v>
      </c>
      <c r="N22" s="133">
        <f t="shared" si="3"/>
        <v>22.77777777777778</v>
      </c>
      <c r="O22" s="186">
        <v>2</v>
      </c>
      <c r="P22" s="136">
        <f t="shared" si="4"/>
        <v>1.1111111111111112</v>
      </c>
      <c r="Q22" s="186">
        <v>7</v>
      </c>
      <c r="R22" s="131">
        <f t="shared" si="5"/>
        <v>3.888888888888889</v>
      </c>
      <c r="S22" s="186">
        <v>0</v>
      </c>
      <c r="T22" s="139">
        <f t="shared" si="6"/>
        <v>0</v>
      </c>
      <c r="U22" s="192">
        <v>0</v>
      </c>
      <c r="V22" s="131">
        <f t="shared" si="7"/>
        <v>0</v>
      </c>
      <c r="X22" s="66">
        <v>180</v>
      </c>
      <c r="Z22" s="24"/>
    </row>
    <row r="23" spans="2:26" ht="13.5" customHeight="1">
      <c r="B23" s="3">
        <v>16</v>
      </c>
      <c r="C23" s="4" t="s">
        <v>17</v>
      </c>
      <c r="D23" s="80">
        <v>229</v>
      </c>
      <c r="E23" s="338">
        <v>35</v>
      </c>
      <c r="F23" s="125">
        <f t="shared" si="0"/>
        <v>15.283842794759824</v>
      </c>
      <c r="G23" s="185">
        <v>117</v>
      </c>
      <c r="H23" s="128">
        <f t="shared" si="8"/>
        <v>60.30927835051546</v>
      </c>
      <c r="I23" s="186">
        <v>23</v>
      </c>
      <c r="J23" s="139">
        <f t="shared" si="1"/>
        <v>11.855670103092782</v>
      </c>
      <c r="K23" s="62">
        <v>32</v>
      </c>
      <c r="L23" s="133">
        <f t="shared" si="2"/>
        <v>16.49484536082474</v>
      </c>
      <c r="M23" s="186">
        <v>13</v>
      </c>
      <c r="N23" s="133">
        <f t="shared" si="3"/>
        <v>6.701030927835052</v>
      </c>
      <c r="O23" s="186">
        <v>5</v>
      </c>
      <c r="P23" s="136">
        <f t="shared" si="4"/>
        <v>2.5773195876288657</v>
      </c>
      <c r="Q23" s="186">
        <v>4</v>
      </c>
      <c r="R23" s="131">
        <f t="shared" si="5"/>
        <v>2.0618556701030926</v>
      </c>
      <c r="S23" s="186">
        <v>0</v>
      </c>
      <c r="T23" s="139">
        <f t="shared" si="6"/>
        <v>0</v>
      </c>
      <c r="U23" s="192">
        <v>0</v>
      </c>
      <c r="V23" s="131">
        <f t="shared" si="7"/>
        <v>0</v>
      </c>
      <c r="X23" s="66">
        <v>194</v>
      </c>
      <c r="Z23" s="24"/>
    </row>
    <row r="24" spans="2:26" ht="13.5" customHeight="1">
      <c r="B24" s="3">
        <v>17</v>
      </c>
      <c r="C24" s="4" t="s">
        <v>18</v>
      </c>
      <c r="D24" s="80">
        <v>309</v>
      </c>
      <c r="E24" s="338">
        <v>82</v>
      </c>
      <c r="F24" s="125">
        <f t="shared" si="0"/>
        <v>26.537216828478964</v>
      </c>
      <c r="G24" s="185">
        <v>64</v>
      </c>
      <c r="H24" s="128">
        <f t="shared" si="8"/>
        <v>28.193832599118945</v>
      </c>
      <c r="I24" s="186">
        <v>104</v>
      </c>
      <c r="J24" s="139">
        <f t="shared" si="1"/>
        <v>45.81497797356828</v>
      </c>
      <c r="K24" s="62">
        <v>18</v>
      </c>
      <c r="L24" s="133">
        <f t="shared" si="2"/>
        <v>7.929515418502203</v>
      </c>
      <c r="M24" s="186">
        <v>34</v>
      </c>
      <c r="N24" s="133">
        <f t="shared" si="3"/>
        <v>14.977973568281937</v>
      </c>
      <c r="O24" s="186">
        <v>1</v>
      </c>
      <c r="P24" s="136">
        <f t="shared" si="4"/>
        <v>0.4405286343612335</v>
      </c>
      <c r="Q24" s="186">
        <v>5</v>
      </c>
      <c r="R24" s="131">
        <f t="shared" si="5"/>
        <v>2.2026431718061676</v>
      </c>
      <c r="S24" s="186">
        <v>1</v>
      </c>
      <c r="T24" s="139">
        <f t="shared" si="6"/>
        <v>0.4405286343612335</v>
      </c>
      <c r="U24" s="192">
        <v>0</v>
      </c>
      <c r="V24" s="131">
        <f t="shared" si="7"/>
        <v>0</v>
      </c>
      <c r="X24" s="66">
        <v>227</v>
      </c>
      <c r="Z24" s="24"/>
    </row>
    <row r="25" spans="2:26" ht="13.5" customHeight="1">
      <c r="B25" s="3">
        <v>18</v>
      </c>
      <c r="C25" s="4" t="s">
        <v>19</v>
      </c>
      <c r="D25" s="80">
        <v>136</v>
      </c>
      <c r="E25" s="338">
        <v>32</v>
      </c>
      <c r="F25" s="125">
        <f t="shared" si="0"/>
        <v>23.52941176470588</v>
      </c>
      <c r="G25" s="185">
        <v>46</v>
      </c>
      <c r="H25" s="128">
        <f t="shared" si="8"/>
        <v>44.230769230769226</v>
      </c>
      <c r="I25" s="186">
        <v>30</v>
      </c>
      <c r="J25" s="139">
        <f t="shared" si="1"/>
        <v>28.846153846153843</v>
      </c>
      <c r="K25" s="62">
        <v>13</v>
      </c>
      <c r="L25" s="133">
        <f t="shared" si="2"/>
        <v>12.5</v>
      </c>
      <c r="M25" s="186">
        <v>11</v>
      </c>
      <c r="N25" s="133">
        <f t="shared" si="3"/>
        <v>10.576923076923077</v>
      </c>
      <c r="O25" s="186">
        <v>1</v>
      </c>
      <c r="P25" s="136">
        <f t="shared" si="4"/>
        <v>0.9615384615384616</v>
      </c>
      <c r="Q25" s="186">
        <v>3</v>
      </c>
      <c r="R25" s="131">
        <f t="shared" si="5"/>
        <v>2.8846153846153846</v>
      </c>
      <c r="S25" s="186">
        <v>0</v>
      </c>
      <c r="T25" s="139">
        <f t="shared" si="6"/>
        <v>0</v>
      </c>
      <c r="U25" s="192">
        <v>0</v>
      </c>
      <c r="V25" s="131">
        <f t="shared" si="7"/>
        <v>0</v>
      </c>
      <c r="X25" s="66">
        <v>104</v>
      </c>
      <c r="Z25" s="24"/>
    </row>
    <row r="26" spans="2:26" ht="13.5" customHeight="1">
      <c r="B26" s="3">
        <v>19</v>
      </c>
      <c r="C26" s="4" t="s">
        <v>20</v>
      </c>
      <c r="D26" s="80">
        <v>418</v>
      </c>
      <c r="E26" s="338">
        <v>123</v>
      </c>
      <c r="F26" s="125">
        <f t="shared" si="0"/>
        <v>29.42583732057416</v>
      </c>
      <c r="G26" s="185">
        <v>154</v>
      </c>
      <c r="H26" s="128">
        <f t="shared" si="8"/>
        <v>52.20338983050847</v>
      </c>
      <c r="I26" s="186">
        <v>30</v>
      </c>
      <c r="J26" s="139">
        <f t="shared" si="1"/>
        <v>10.16949152542373</v>
      </c>
      <c r="K26" s="62">
        <v>37</v>
      </c>
      <c r="L26" s="133">
        <f t="shared" si="2"/>
        <v>12.54237288135593</v>
      </c>
      <c r="M26" s="186">
        <v>51</v>
      </c>
      <c r="N26" s="133">
        <f t="shared" si="3"/>
        <v>17.28813559322034</v>
      </c>
      <c r="O26" s="186">
        <v>2</v>
      </c>
      <c r="P26" s="136">
        <f t="shared" si="4"/>
        <v>0.6779661016949152</v>
      </c>
      <c r="Q26" s="186">
        <v>20</v>
      </c>
      <c r="R26" s="131">
        <f t="shared" si="5"/>
        <v>6.779661016949152</v>
      </c>
      <c r="S26" s="186">
        <v>1</v>
      </c>
      <c r="T26" s="139">
        <f t="shared" si="6"/>
        <v>0.3389830508474576</v>
      </c>
      <c r="U26" s="192">
        <v>0</v>
      </c>
      <c r="V26" s="131">
        <f t="shared" si="7"/>
        <v>0</v>
      </c>
      <c r="X26" s="66">
        <v>295</v>
      </c>
      <c r="Z26" s="24"/>
    </row>
    <row r="27" spans="2:26" ht="13.5" customHeight="1">
      <c r="B27" s="3">
        <v>20</v>
      </c>
      <c r="C27" s="4" t="s">
        <v>21</v>
      </c>
      <c r="D27" s="80">
        <v>272</v>
      </c>
      <c r="E27" s="338">
        <v>93</v>
      </c>
      <c r="F27" s="125">
        <f t="shared" si="0"/>
        <v>34.19117647058824</v>
      </c>
      <c r="G27" s="185">
        <v>91</v>
      </c>
      <c r="H27" s="128">
        <f t="shared" si="8"/>
        <v>50.83798882681564</v>
      </c>
      <c r="I27" s="186">
        <v>28</v>
      </c>
      <c r="J27" s="139">
        <f t="shared" si="1"/>
        <v>15.64245810055866</v>
      </c>
      <c r="K27" s="62">
        <v>20</v>
      </c>
      <c r="L27" s="133">
        <f t="shared" si="2"/>
        <v>11.1731843575419</v>
      </c>
      <c r="M27" s="186">
        <v>21</v>
      </c>
      <c r="N27" s="133">
        <f t="shared" si="3"/>
        <v>11.731843575418994</v>
      </c>
      <c r="O27" s="186">
        <v>4</v>
      </c>
      <c r="P27" s="136">
        <f t="shared" si="4"/>
        <v>2.2346368715083798</v>
      </c>
      <c r="Q27" s="186">
        <v>15</v>
      </c>
      <c r="R27" s="131">
        <f t="shared" si="5"/>
        <v>8.379888268156424</v>
      </c>
      <c r="S27" s="186">
        <v>0</v>
      </c>
      <c r="T27" s="139">
        <f t="shared" si="6"/>
        <v>0</v>
      </c>
      <c r="U27" s="192">
        <v>0</v>
      </c>
      <c r="V27" s="131">
        <f t="shared" si="7"/>
        <v>0</v>
      </c>
      <c r="X27" s="66">
        <v>179</v>
      </c>
      <c r="Z27" s="24"/>
    </row>
    <row r="28" spans="2:26" ht="13.5" customHeight="1">
      <c r="B28" s="3">
        <v>21</v>
      </c>
      <c r="C28" s="4" t="s">
        <v>22</v>
      </c>
      <c r="D28" s="80">
        <v>192</v>
      </c>
      <c r="E28" s="338">
        <v>44</v>
      </c>
      <c r="F28" s="125">
        <f t="shared" si="0"/>
        <v>22.916666666666664</v>
      </c>
      <c r="G28" s="185">
        <v>87</v>
      </c>
      <c r="H28" s="128">
        <f t="shared" si="8"/>
        <v>58.78378378378378</v>
      </c>
      <c r="I28" s="186">
        <v>0</v>
      </c>
      <c r="J28" s="139">
        <f t="shared" si="1"/>
        <v>0</v>
      </c>
      <c r="K28" s="62">
        <v>20</v>
      </c>
      <c r="L28" s="133">
        <f t="shared" si="2"/>
        <v>13.513513513513514</v>
      </c>
      <c r="M28" s="186">
        <v>20</v>
      </c>
      <c r="N28" s="133">
        <f t="shared" si="3"/>
        <v>13.513513513513514</v>
      </c>
      <c r="O28" s="186">
        <v>15</v>
      </c>
      <c r="P28" s="136">
        <f t="shared" si="4"/>
        <v>10.135135135135135</v>
      </c>
      <c r="Q28" s="186">
        <v>6</v>
      </c>
      <c r="R28" s="131">
        <f t="shared" si="5"/>
        <v>4.054054054054054</v>
      </c>
      <c r="S28" s="186">
        <v>0</v>
      </c>
      <c r="T28" s="139">
        <f t="shared" si="6"/>
        <v>0</v>
      </c>
      <c r="U28" s="192">
        <v>0</v>
      </c>
      <c r="V28" s="131">
        <f t="shared" si="7"/>
        <v>0</v>
      </c>
      <c r="X28" s="66">
        <v>148</v>
      </c>
      <c r="Z28" s="24"/>
    </row>
    <row r="29" spans="2:26" ht="13.5" customHeight="1">
      <c r="B29" s="3">
        <v>22</v>
      </c>
      <c r="C29" s="4" t="s">
        <v>23</v>
      </c>
      <c r="D29" s="80">
        <v>229</v>
      </c>
      <c r="E29" s="338">
        <v>68</v>
      </c>
      <c r="F29" s="125">
        <f t="shared" si="0"/>
        <v>29.694323144104807</v>
      </c>
      <c r="G29" s="185">
        <v>58</v>
      </c>
      <c r="H29" s="128">
        <f t="shared" si="8"/>
        <v>36.024844720496894</v>
      </c>
      <c r="I29" s="186">
        <v>42</v>
      </c>
      <c r="J29" s="139">
        <f t="shared" si="1"/>
        <v>26.08695652173913</v>
      </c>
      <c r="K29" s="62">
        <v>26</v>
      </c>
      <c r="L29" s="133">
        <f t="shared" si="2"/>
        <v>16.149068322981368</v>
      </c>
      <c r="M29" s="186">
        <v>25</v>
      </c>
      <c r="N29" s="133">
        <f t="shared" si="3"/>
        <v>15.527950310559005</v>
      </c>
      <c r="O29" s="186">
        <v>1</v>
      </c>
      <c r="P29" s="136">
        <f t="shared" si="4"/>
        <v>0.6211180124223602</v>
      </c>
      <c r="Q29" s="186">
        <v>9</v>
      </c>
      <c r="R29" s="131">
        <f t="shared" si="5"/>
        <v>5.590062111801243</v>
      </c>
      <c r="S29" s="186">
        <v>0</v>
      </c>
      <c r="T29" s="139">
        <f t="shared" si="6"/>
        <v>0</v>
      </c>
      <c r="U29" s="192">
        <v>0</v>
      </c>
      <c r="V29" s="131">
        <f t="shared" si="7"/>
        <v>0</v>
      </c>
      <c r="X29" s="66">
        <v>161</v>
      </c>
      <c r="Z29" s="24"/>
    </row>
    <row r="30" spans="2:26" ht="13.5" customHeight="1">
      <c r="B30" s="3">
        <v>23</v>
      </c>
      <c r="C30" s="4" t="s">
        <v>24</v>
      </c>
      <c r="D30" s="80">
        <v>155</v>
      </c>
      <c r="E30" s="338">
        <v>23</v>
      </c>
      <c r="F30" s="125">
        <f t="shared" si="0"/>
        <v>14.838709677419354</v>
      </c>
      <c r="G30" s="185">
        <v>46</v>
      </c>
      <c r="H30" s="128">
        <f t="shared" si="8"/>
        <v>34.84848484848485</v>
      </c>
      <c r="I30" s="186">
        <v>45</v>
      </c>
      <c r="J30" s="139">
        <f t="shared" si="1"/>
        <v>34.090909090909086</v>
      </c>
      <c r="K30" s="62">
        <v>11</v>
      </c>
      <c r="L30" s="133">
        <f t="shared" si="2"/>
        <v>8.333333333333332</v>
      </c>
      <c r="M30" s="186">
        <v>16</v>
      </c>
      <c r="N30" s="133">
        <f t="shared" si="3"/>
        <v>12.121212121212121</v>
      </c>
      <c r="O30" s="186">
        <v>3</v>
      </c>
      <c r="P30" s="136">
        <f t="shared" si="4"/>
        <v>2.272727272727273</v>
      </c>
      <c r="Q30" s="186">
        <v>8</v>
      </c>
      <c r="R30" s="131">
        <f t="shared" si="5"/>
        <v>6.0606060606060606</v>
      </c>
      <c r="S30" s="186">
        <v>3</v>
      </c>
      <c r="T30" s="139">
        <f t="shared" si="6"/>
        <v>2.272727272727273</v>
      </c>
      <c r="U30" s="192">
        <v>0</v>
      </c>
      <c r="V30" s="131">
        <f t="shared" si="7"/>
        <v>0</v>
      </c>
      <c r="X30" s="66">
        <v>132</v>
      </c>
      <c r="Z30" s="24"/>
    </row>
    <row r="31" spans="2:26" ht="13.5" customHeight="1">
      <c r="B31" s="3">
        <v>24</v>
      </c>
      <c r="C31" s="5" t="s">
        <v>25</v>
      </c>
      <c r="D31" s="80">
        <v>232</v>
      </c>
      <c r="E31" s="338">
        <v>56</v>
      </c>
      <c r="F31" s="125">
        <f t="shared" si="0"/>
        <v>24.137931034482758</v>
      </c>
      <c r="G31" s="185">
        <v>64</v>
      </c>
      <c r="H31" s="128">
        <f t="shared" si="8"/>
        <v>36.36363636363637</v>
      </c>
      <c r="I31" s="186">
        <v>45</v>
      </c>
      <c r="J31" s="139">
        <f t="shared" si="1"/>
        <v>25.568181818181817</v>
      </c>
      <c r="K31" s="62">
        <v>28</v>
      </c>
      <c r="L31" s="133">
        <f t="shared" si="2"/>
        <v>15.909090909090908</v>
      </c>
      <c r="M31" s="186">
        <v>24</v>
      </c>
      <c r="N31" s="133">
        <f t="shared" si="3"/>
        <v>13.636363636363635</v>
      </c>
      <c r="O31" s="186">
        <v>4</v>
      </c>
      <c r="P31" s="136">
        <f t="shared" si="4"/>
        <v>2.272727272727273</v>
      </c>
      <c r="Q31" s="186">
        <v>11</v>
      </c>
      <c r="R31" s="131">
        <f t="shared" si="5"/>
        <v>6.25</v>
      </c>
      <c r="S31" s="186">
        <v>0</v>
      </c>
      <c r="T31" s="139">
        <f t="shared" si="6"/>
        <v>0</v>
      </c>
      <c r="U31" s="192">
        <v>0</v>
      </c>
      <c r="V31" s="131">
        <f t="shared" si="7"/>
        <v>0</v>
      </c>
      <c r="X31" s="66">
        <v>176</v>
      </c>
      <c r="Z31" s="24"/>
    </row>
    <row r="32" spans="2:26" ht="13.5" customHeight="1">
      <c r="B32" s="3">
        <v>25</v>
      </c>
      <c r="C32" s="5" t="s">
        <v>26</v>
      </c>
      <c r="D32" s="80">
        <v>503</v>
      </c>
      <c r="E32" s="338">
        <v>142</v>
      </c>
      <c r="F32" s="125">
        <f t="shared" si="0"/>
        <v>28.230616302186878</v>
      </c>
      <c r="G32" s="185">
        <v>208</v>
      </c>
      <c r="H32" s="128">
        <f t="shared" si="8"/>
        <v>57.61772853185596</v>
      </c>
      <c r="I32" s="186">
        <v>58</v>
      </c>
      <c r="J32" s="139">
        <f t="shared" si="1"/>
        <v>16.06648199445983</v>
      </c>
      <c r="K32" s="62">
        <v>54</v>
      </c>
      <c r="L32" s="133">
        <f t="shared" si="2"/>
        <v>14.958448753462603</v>
      </c>
      <c r="M32" s="186">
        <v>13</v>
      </c>
      <c r="N32" s="133">
        <f t="shared" si="3"/>
        <v>3.6011080332409975</v>
      </c>
      <c r="O32" s="186">
        <v>2</v>
      </c>
      <c r="P32" s="136">
        <f t="shared" si="4"/>
        <v>0.554016620498615</v>
      </c>
      <c r="Q32" s="186">
        <v>24</v>
      </c>
      <c r="R32" s="131">
        <f t="shared" si="5"/>
        <v>6.64819944598338</v>
      </c>
      <c r="S32" s="186">
        <v>2</v>
      </c>
      <c r="T32" s="139">
        <f t="shared" si="6"/>
        <v>0.554016620498615</v>
      </c>
      <c r="U32" s="192">
        <v>0</v>
      </c>
      <c r="V32" s="131">
        <f t="shared" si="7"/>
        <v>0</v>
      </c>
      <c r="X32" s="66">
        <v>361</v>
      </c>
      <c r="Z32" s="24"/>
    </row>
    <row r="33" spans="2:26" ht="13.5" customHeight="1">
      <c r="B33" s="3">
        <v>26</v>
      </c>
      <c r="C33" s="333" t="s">
        <v>59</v>
      </c>
      <c r="D33" s="339">
        <v>142</v>
      </c>
      <c r="E33" s="338">
        <v>66</v>
      </c>
      <c r="F33" s="133">
        <f>E33/D33*100</f>
        <v>46.478873239436616</v>
      </c>
      <c r="G33" s="330">
        <v>32</v>
      </c>
      <c r="H33" s="128">
        <f t="shared" si="8"/>
        <v>42.10526315789473</v>
      </c>
      <c r="I33" s="186">
        <v>15</v>
      </c>
      <c r="J33" s="145">
        <f t="shared" si="1"/>
        <v>19.736842105263158</v>
      </c>
      <c r="K33" s="62">
        <v>7</v>
      </c>
      <c r="L33" s="145">
        <f t="shared" si="2"/>
        <v>9.210526315789473</v>
      </c>
      <c r="M33" s="186">
        <v>9</v>
      </c>
      <c r="N33" s="145">
        <f t="shared" si="3"/>
        <v>11.842105263157894</v>
      </c>
      <c r="O33" s="186">
        <v>2</v>
      </c>
      <c r="P33" s="145">
        <f t="shared" si="4"/>
        <v>2.631578947368421</v>
      </c>
      <c r="Q33" s="186">
        <v>11</v>
      </c>
      <c r="R33" s="145">
        <f t="shared" si="5"/>
        <v>14.473684210526317</v>
      </c>
      <c r="S33" s="186">
        <v>0</v>
      </c>
      <c r="T33" s="145">
        <f t="shared" si="6"/>
        <v>0</v>
      </c>
      <c r="U33" s="186">
        <v>0</v>
      </c>
      <c r="V33" s="128">
        <f t="shared" si="7"/>
        <v>0</v>
      </c>
      <c r="X33" s="66">
        <v>76</v>
      </c>
      <c r="Z33" s="24"/>
    </row>
    <row r="34" spans="2:26" ht="13.5" customHeight="1">
      <c r="B34" s="116">
        <v>27</v>
      </c>
      <c r="C34" s="333" t="s">
        <v>77</v>
      </c>
      <c r="D34" s="339">
        <v>2</v>
      </c>
      <c r="E34" s="338">
        <v>1</v>
      </c>
      <c r="F34" s="133">
        <f>E34/D34*100</f>
        <v>50</v>
      </c>
      <c r="G34" s="330">
        <v>0</v>
      </c>
      <c r="H34" s="128">
        <f t="shared" si="8"/>
        <v>0</v>
      </c>
      <c r="I34" s="186">
        <v>1</v>
      </c>
      <c r="J34" s="145">
        <f t="shared" si="1"/>
        <v>100</v>
      </c>
      <c r="K34" s="62">
        <v>0</v>
      </c>
      <c r="L34" s="145">
        <f t="shared" si="2"/>
        <v>0</v>
      </c>
      <c r="M34" s="186">
        <v>0</v>
      </c>
      <c r="N34" s="145">
        <f t="shared" si="3"/>
        <v>0</v>
      </c>
      <c r="O34" s="186">
        <v>0</v>
      </c>
      <c r="P34" s="145">
        <f t="shared" si="4"/>
        <v>0</v>
      </c>
      <c r="Q34" s="186">
        <v>0</v>
      </c>
      <c r="R34" s="145">
        <f t="shared" si="5"/>
        <v>0</v>
      </c>
      <c r="S34" s="186">
        <v>0</v>
      </c>
      <c r="T34" s="145">
        <f t="shared" si="6"/>
        <v>0</v>
      </c>
      <c r="U34" s="186">
        <v>0</v>
      </c>
      <c r="V34" s="128">
        <f t="shared" si="7"/>
        <v>0</v>
      </c>
      <c r="X34" s="66">
        <v>1</v>
      </c>
      <c r="Z34" s="24"/>
    </row>
    <row r="35" spans="2:26" ht="13.5" customHeight="1">
      <c r="B35" s="3">
        <v>28</v>
      </c>
      <c r="C35" s="333" t="s">
        <v>78</v>
      </c>
      <c r="D35" s="339">
        <v>16</v>
      </c>
      <c r="E35" s="338">
        <v>2</v>
      </c>
      <c r="F35" s="133">
        <f>E35/D35*100</f>
        <v>12.5</v>
      </c>
      <c r="G35" s="330">
        <v>5</v>
      </c>
      <c r="H35" s="128">
        <f t="shared" si="8"/>
        <v>35.714285714285715</v>
      </c>
      <c r="I35" s="186">
        <v>6</v>
      </c>
      <c r="J35" s="145">
        <f>I35/X35*100</f>
        <v>42.857142857142854</v>
      </c>
      <c r="K35" s="62">
        <v>0</v>
      </c>
      <c r="L35" s="145">
        <f>K35/X35*100</f>
        <v>0</v>
      </c>
      <c r="M35" s="186">
        <v>0</v>
      </c>
      <c r="N35" s="145">
        <f>M35/X35*100</f>
        <v>0</v>
      </c>
      <c r="O35" s="186">
        <v>0</v>
      </c>
      <c r="P35" s="145">
        <f>O35/X35*100</f>
        <v>0</v>
      </c>
      <c r="Q35" s="186">
        <v>3</v>
      </c>
      <c r="R35" s="145">
        <f>Q35/X35*100</f>
        <v>21.428571428571427</v>
      </c>
      <c r="S35" s="186">
        <v>0</v>
      </c>
      <c r="T35" s="145">
        <f>S35/X35*100</f>
        <v>0</v>
      </c>
      <c r="U35" s="186">
        <v>0</v>
      </c>
      <c r="V35" s="128">
        <f>U35/X35*100</f>
        <v>0</v>
      </c>
      <c r="X35" s="66">
        <v>14</v>
      </c>
      <c r="Z35" s="24"/>
    </row>
    <row r="36" spans="2:26" ht="13.5" customHeight="1" thickBot="1">
      <c r="B36" s="116">
        <v>29</v>
      </c>
      <c r="C36" s="334" t="s">
        <v>79</v>
      </c>
      <c r="D36" s="340">
        <v>10</v>
      </c>
      <c r="E36" s="341">
        <v>4</v>
      </c>
      <c r="F36" s="342">
        <f>E36/D36*100</f>
        <v>40</v>
      </c>
      <c r="G36" s="343">
        <v>4</v>
      </c>
      <c r="H36" s="344">
        <f>G36/X36*100</f>
        <v>66.66666666666666</v>
      </c>
      <c r="I36" s="191">
        <v>0</v>
      </c>
      <c r="J36" s="190">
        <f>I36/X36*100</f>
        <v>0</v>
      </c>
      <c r="K36" s="189">
        <v>0</v>
      </c>
      <c r="L36" s="190">
        <f>K36/X36*100</f>
        <v>0</v>
      </c>
      <c r="M36" s="191">
        <v>1</v>
      </c>
      <c r="N36" s="190">
        <f>M36/X36*100</f>
        <v>16.666666666666664</v>
      </c>
      <c r="O36" s="191">
        <v>0</v>
      </c>
      <c r="P36" s="190">
        <f>O36/X36*100</f>
        <v>0</v>
      </c>
      <c r="Q36" s="191">
        <v>1</v>
      </c>
      <c r="R36" s="190">
        <f>Q36/X36*100</f>
        <v>16.666666666666664</v>
      </c>
      <c r="S36" s="191">
        <v>0</v>
      </c>
      <c r="T36" s="190">
        <f>S36/X36*100</f>
        <v>0</v>
      </c>
      <c r="U36" s="191">
        <v>0</v>
      </c>
      <c r="V36" s="344">
        <f>U36/X36*100</f>
        <v>0</v>
      </c>
      <c r="X36" s="66">
        <v>6</v>
      </c>
      <c r="Z36" s="24"/>
    </row>
    <row r="37" spans="2:26" ht="13.5" customHeight="1" thickBot="1">
      <c r="B37" s="209" t="s">
        <v>60</v>
      </c>
      <c r="C37" s="335"/>
      <c r="D37" s="345">
        <f>SUM(D8:D32)</f>
        <v>8720</v>
      </c>
      <c r="E37" s="345">
        <f>SUM(E8:E32)</f>
        <v>2374</v>
      </c>
      <c r="F37" s="140">
        <f>E37/D37*100</f>
        <v>27.224770642201833</v>
      </c>
      <c r="G37" s="121">
        <f>SUM(G8:G32)</f>
        <v>3133</v>
      </c>
      <c r="H37" s="127">
        <f t="shared" si="8"/>
        <v>49.36968168925308</v>
      </c>
      <c r="I37" s="147">
        <f>SUM(I8:I32)</f>
        <v>1167</v>
      </c>
      <c r="J37" s="146">
        <f t="shared" si="1"/>
        <v>18.3895367160416</v>
      </c>
      <c r="K37" s="121">
        <f>SUM(K8:K32)</f>
        <v>786</v>
      </c>
      <c r="L37" s="141">
        <f t="shared" si="2"/>
        <v>12.38575480617712</v>
      </c>
      <c r="M37" s="121">
        <f>SUM(M8:M32)</f>
        <v>765</v>
      </c>
      <c r="N37" s="143">
        <f t="shared" si="3"/>
        <v>12.054837693034983</v>
      </c>
      <c r="O37" s="147">
        <f>SUM(O8:O32)</f>
        <v>118</v>
      </c>
      <c r="P37" s="146">
        <f t="shared" si="4"/>
        <v>1.8594390167034354</v>
      </c>
      <c r="Q37" s="121">
        <f>SUM(Q8:Q32)</f>
        <v>367</v>
      </c>
      <c r="R37" s="142">
        <f>Q37/X37*100</f>
        <v>5.783170501103057</v>
      </c>
      <c r="S37" s="121">
        <f>SUM(S8:S32)</f>
        <v>10</v>
      </c>
      <c r="T37" s="141">
        <f t="shared" si="6"/>
        <v>0.15757957768673178</v>
      </c>
      <c r="U37" s="121">
        <f>SUM(U8:U32)</f>
        <v>0</v>
      </c>
      <c r="V37" s="144">
        <f t="shared" si="7"/>
        <v>0</v>
      </c>
      <c r="X37" s="111">
        <f>SUM(X8:X32)</f>
        <v>6346</v>
      </c>
      <c r="Z37" s="24"/>
    </row>
    <row r="38" spans="2:26" ht="13.5" customHeight="1" thickBot="1">
      <c r="B38" s="205" t="s">
        <v>62</v>
      </c>
      <c r="C38" s="336"/>
      <c r="D38" s="93">
        <f>SUM(D8:D36)</f>
        <v>8890</v>
      </c>
      <c r="E38" s="93">
        <f>SUM(E8:E36)</f>
        <v>2447</v>
      </c>
      <c r="F38" s="126">
        <f>E38/D38*100</f>
        <v>27.52530933633296</v>
      </c>
      <c r="G38" s="347">
        <f>SUM(G8:G36)</f>
        <v>3174</v>
      </c>
      <c r="H38" s="129">
        <f t="shared" si="8"/>
        <v>49.262765792332765</v>
      </c>
      <c r="I38" s="91">
        <f>SUM(I8:I36)</f>
        <v>1189</v>
      </c>
      <c r="J38" s="148">
        <f t="shared" si="1"/>
        <v>18.454136271923016</v>
      </c>
      <c r="K38" s="74">
        <f>SUM(K8:K36)</f>
        <v>793</v>
      </c>
      <c r="L38" s="137">
        <f t="shared" si="2"/>
        <v>12.307931088002483</v>
      </c>
      <c r="M38" s="74">
        <f>SUM(M8:M36)</f>
        <v>775</v>
      </c>
      <c r="N38" s="134">
        <f t="shared" si="3"/>
        <v>12.028558125097003</v>
      </c>
      <c r="O38" s="91">
        <f>SUM(O8:O36)</f>
        <v>120</v>
      </c>
      <c r="P38" s="148">
        <f t="shared" si="4"/>
        <v>1.8624864193698587</v>
      </c>
      <c r="Q38" s="74">
        <f>SUM(Q8:Q36)</f>
        <v>382</v>
      </c>
      <c r="R38" s="137">
        <f t="shared" si="5"/>
        <v>5.928915101660717</v>
      </c>
      <c r="S38" s="74">
        <f>SUM(S8:S36)</f>
        <v>10</v>
      </c>
      <c r="T38" s="148">
        <f t="shared" si="6"/>
        <v>0.15520720161415488</v>
      </c>
      <c r="U38" s="74">
        <f>SUM(U8:U34)</f>
        <v>0</v>
      </c>
      <c r="V38" s="149">
        <f t="shared" si="7"/>
        <v>0</v>
      </c>
      <c r="X38" s="55">
        <f>SUM(X8:X36)</f>
        <v>6443</v>
      </c>
      <c r="Z38" s="24"/>
    </row>
    <row r="39" spans="2:22" ht="12.75">
      <c r="B39" s="207" t="s">
        <v>38</v>
      </c>
      <c r="C39" s="207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  <row r="41" spans="2:14" ht="12.75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</sheetData>
  <sheetProtection/>
  <mergeCells count="24"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  <mergeCell ref="U3:V6"/>
    <mergeCell ref="G4:H6"/>
    <mergeCell ref="I4:J6"/>
    <mergeCell ref="M4:N6"/>
    <mergeCell ref="O4:P6"/>
    <mergeCell ref="D3:F3"/>
    <mergeCell ref="E4:F6"/>
    <mergeCell ref="D4:D7"/>
    <mergeCell ref="B40:T40"/>
    <mergeCell ref="B41:N41"/>
    <mergeCell ref="A19:A20"/>
    <mergeCell ref="B38:C38"/>
    <mergeCell ref="B39:V39"/>
    <mergeCell ref="B37:C37"/>
  </mergeCells>
  <printOptions/>
  <pageMargins left="0.45" right="0.48" top="0.17" bottom="0.3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AA19" sqref="AA19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3" width="22.28125" style="0" customWidth="1"/>
    <col min="4" max="4" width="10.7109375" style="0" customWidth="1"/>
    <col min="5" max="19" width="6.8515625" style="0" customWidth="1"/>
    <col min="20" max="20" width="7.140625" style="0" customWidth="1"/>
    <col min="21" max="21" width="6.140625" style="0" customWidth="1"/>
    <col min="22" max="22" width="9.7109375" style="0" customWidth="1"/>
    <col min="23" max="23" width="7.00390625" style="0" customWidth="1"/>
    <col min="24" max="24" width="6.7109375" style="0" customWidth="1"/>
  </cols>
  <sheetData>
    <row r="1" spans="18:20" ht="15.75">
      <c r="R1" s="243" t="s">
        <v>50</v>
      </c>
      <c r="S1" s="243"/>
      <c r="T1" s="243"/>
    </row>
    <row r="2" spans="2:20" ht="21" customHeight="1" thickBot="1">
      <c r="B2" s="229" t="s">
        <v>82</v>
      </c>
      <c r="C2" s="229"/>
      <c r="D2" s="262"/>
      <c r="E2" s="262"/>
      <c r="F2" s="262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2:22" ht="17.25" customHeight="1" thickBot="1">
      <c r="B3" s="263" t="s">
        <v>0</v>
      </c>
      <c r="C3" s="265" t="s">
        <v>27</v>
      </c>
      <c r="D3" s="230" t="s">
        <v>55</v>
      </c>
      <c r="E3" s="244"/>
      <c r="F3" s="233"/>
      <c r="G3" s="253" t="s">
        <v>36</v>
      </c>
      <c r="H3" s="256"/>
      <c r="I3" s="249" t="s">
        <v>30</v>
      </c>
      <c r="J3" s="250"/>
      <c r="K3" s="249" t="s">
        <v>31</v>
      </c>
      <c r="L3" s="267"/>
      <c r="M3" s="267"/>
      <c r="N3" s="250"/>
      <c r="O3" s="253" t="s">
        <v>80</v>
      </c>
      <c r="P3" s="256"/>
      <c r="Q3" s="249" t="s">
        <v>83</v>
      </c>
      <c r="R3" s="250"/>
      <c r="S3" s="253" t="s">
        <v>34</v>
      </c>
      <c r="T3" s="254"/>
      <c r="V3" s="225" t="s">
        <v>58</v>
      </c>
    </row>
    <row r="4" spans="2:22" ht="39.75" customHeight="1" thickBot="1">
      <c r="B4" s="263"/>
      <c r="C4" s="265"/>
      <c r="D4" s="245" t="s">
        <v>1</v>
      </c>
      <c r="E4" s="247" t="s">
        <v>57</v>
      </c>
      <c r="F4" s="248"/>
      <c r="G4" s="255"/>
      <c r="H4" s="257"/>
      <c r="I4" s="251"/>
      <c r="J4" s="252"/>
      <c r="K4" s="261" t="s">
        <v>52</v>
      </c>
      <c r="L4" s="255"/>
      <c r="M4" s="257" t="s">
        <v>53</v>
      </c>
      <c r="N4" s="260"/>
      <c r="O4" s="255"/>
      <c r="P4" s="257"/>
      <c r="Q4" s="251"/>
      <c r="R4" s="252"/>
      <c r="S4" s="255"/>
      <c r="T4" s="252"/>
      <c r="V4" s="226"/>
    </row>
    <row r="5" spans="2:22" ht="15" thickBot="1">
      <c r="B5" s="264"/>
      <c r="C5" s="266"/>
      <c r="D5" s="246"/>
      <c r="E5" s="32" t="s">
        <v>37</v>
      </c>
      <c r="F5" s="37" t="s">
        <v>28</v>
      </c>
      <c r="G5" s="6" t="s">
        <v>37</v>
      </c>
      <c r="H5" s="31" t="s">
        <v>28</v>
      </c>
      <c r="I5" s="47" t="s">
        <v>37</v>
      </c>
      <c r="J5" s="8" t="s">
        <v>28</v>
      </c>
      <c r="K5" s="47" t="s">
        <v>37</v>
      </c>
      <c r="L5" s="7" t="s">
        <v>28</v>
      </c>
      <c r="M5" s="32" t="s">
        <v>37</v>
      </c>
      <c r="N5" s="37" t="s">
        <v>28</v>
      </c>
      <c r="O5" s="6" t="s">
        <v>37</v>
      </c>
      <c r="P5" s="31" t="s">
        <v>28</v>
      </c>
      <c r="Q5" s="47" t="s">
        <v>37</v>
      </c>
      <c r="R5" s="8" t="s">
        <v>28</v>
      </c>
      <c r="S5" s="6" t="s">
        <v>37</v>
      </c>
      <c r="T5" s="8" t="s">
        <v>28</v>
      </c>
      <c r="V5" s="227"/>
    </row>
    <row r="6" spans="2:25" ht="13.5" customHeight="1">
      <c r="B6" s="2">
        <v>1</v>
      </c>
      <c r="C6" s="4" t="s">
        <v>2</v>
      </c>
      <c r="D6" s="66">
        <v>280</v>
      </c>
      <c r="E6" s="69">
        <v>27</v>
      </c>
      <c r="F6" s="43">
        <f aca="true" t="shared" si="0" ref="F6:F36">E6/D6*100</f>
        <v>9.642857142857144</v>
      </c>
      <c r="G6" s="23">
        <v>219</v>
      </c>
      <c r="H6" s="13">
        <f aca="true" t="shared" si="1" ref="H6:H36">G6/V6*100</f>
        <v>86.56126482213439</v>
      </c>
      <c r="I6" s="50">
        <v>23</v>
      </c>
      <c r="J6" s="43">
        <f aca="true" t="shared" si="2" ref="J6:J36">I6/V6*100</f>
        <v>9.090909090909092</v>
      </c>
      <c r="K6" s="42">
        <v>1</v>
      </c>
      <c r="L6" s="11">
        <f aca="true" t="shared" si="3" ref="L6:L36">K6/V6*100</f>
        <v>0.3952569169960474</v>
      </c>
      <c r="M6" s="12">
        <v>0</v>
      </c>
      <c r="N6" s="43">
        <f aca="true" t="shared" si="4" ref="N6:N36">M6/V6*100</f>
        <v>0</v>
      </c>
      <c r="O6" s="51">
        <v>10</v>
      </c>
      <c r="P6" s="13">
        <f aca="true" t="shared" si="5" ref="P6:P36">O6/V6*100</f>
        <v>3.9525691699604746</v>
      </c>
      <c r="Q6" s="50">
        <v>0</v>
      </c>
      <c r="R6" s="14">
        <f aca="true" t="shared" si="6" ref="R6:R36">Q6/V6*100</f>
        <v>0</v>
      </c>
      <c r="S6" s="23">
        <v>0</v>
      </c>
      <c r="T6" s="14">
        <f aca="true" t="shared" si="7" ref="T6:T36">S6/V6*100</f>
        <v>0</v>
      </c>
      <c r="U6" s="68"/>
      <c r="V6" s="87">
        <f>D6-E6</f>
        <v>253</v>
      </c>
      <c r="X6" s="24"/>
      <c r="Y6" s="193"/>
    </row>
    <row r="7" spans="2:25" ht="13.5" customHeight="1">
      <c r="B7" s="3">
        <v>2</v>
      </c>
      <c r="C7" s="4" t="s">
        <v>3</v>
      </c>
      <c r="D7" s="66">
        <v>186</v>
      </c>
      <c r="E7" s="69">
        <v>31</v>
      </c>
      <c r="F7" s="43">
        <f t="shared" si="0"/>
        <v>16.666666666666664</v>
      </c>
      <c r="G7" s="23">
        <v>135</v>
      </c>
      <c r="H7" s="13">
        <f t="shared" si="1"/>
        <v>87.09677419354838</v>
      </c>
      <c r="I7" s="50">
        <v>10</v>
      </c>
      <c r="J7" s="43">
        <f t="shared" si="2"/>
        <v>6.451612903225806</v>
      </c>
      <c r="K7" s="42">
        <v>5</v>
      </c>
      <c r="L7" s="11">
        <f t="shared" si="3"/>
        <v>3.225806451612903</v>
      </c>
      <c r="M7" s="12">
        <v>1</v>
      </c>
      <c r="N7" s="43">
        <f t="shared" si="4"/>
        <v>0.6451612903225806</v>
      </c>
      <c r="O7" s="51">
        <v>3</v>
      </c>
      <c r="P7" s="13">
        <f t="shared" si="5"/>
        <v>1.935483870967742</v>
      </c>
      <c r="Q7" s="50">
        <v>1</v>
      </c>
      <c r="R7" s="14">
        <f t="shared" si="6"/>
        <v>0.6451612903225806</v>
      </c>
      <c r="S7" s="23">
        <v>0</v>
      </c>
      <c r="T7" s="14">
        <f t="shared" si="7"/>
        <v>0</v>
      </c>
      <c r="U7" s="68"/>
      <c r="V7" s="86">
        <f aca="true" t="shared" si="8" ref="V7:V34">D7-E7</f>
        <v>155</v>
      </c>
      <c r="X7" s="24"/>
      <c r="Y7" s="193"/>
    </row>
    <row r="8" spans="2:25" ht="13.5" customHeight="1">
      <c r="B8" s="3">
        <v>3</v>
      </c>
      <c r="C8" s="4" t="s">
        <v>4</v>
      </c>
      <c r="D8" s="66">
        <v>953</v>
      </c>
      <c r="E8" s="69">
        <v>145</v>
      </c>
      <c r="F8" s="43">
        <f t="shared" si="0"/>
        <v>15.21511017838405</v>
      </c>
      <c r="G8" s="23">
        <v>696</v>
      </c>
      <c r="H8" s="13">
        <f t="shared" si="1"/>
        <v>86.13861386138613</v>
      </c>
      <c r="I8" s="50">
        <v>56</v>
      </c>
      <c r="J8" s="43">
        <f t="shared" si="2"/>
        <v>6.9306930693069315</v>
      </c>
      <c r="K8" s="42">
        <v>16</v>
      </c>
      <c r="L8" s="11">
        <f t="shared" si="3"/>
        <v>1.9801980198019802</v>
      </c>
      <c r="M8" s="12">
        <v>9</v>
      </c>
      <c r="N8" s="43">
        <f t="shared" si="4"/>
        <v>1.1138613861386137</v>
      </c>
      <c r="O8" s="51">
        <v>31</v>
      </c>
      <c r="P8" s="13">
        <f t="shared" si="5"/>
        <v>3.8366336633663365</v>
      </c>
      <c r="Q8" s="50">
        <v>0</v>
      </c>
      <c r="R8" s="14">
        <f t="shared" si="6"/>
        <v>0</v>
      </c>
      <c r="S8" s="23">
        <v>0</v>
      </c>
      <c r="T8" s="14">
        <f t="shared" si="7"/>
        <v>0</v>
      </c>
      <c r="U8" s="68"/>
      <c r="V8" s="86">
        <f t="shared" si="8"/>
        <v>808</v>
      </c>
      <c r="X8" s="24"/>
      <c r="Y8" s="193"/>
    </row>
    <row r="9" spans="2:25" ht="13.5" customHeight="1">
      <c r="B9" s="3">
        <v>4</v>
      </c>
      <c r="C9" s="4" t="s">
        <v>5</v>
      </c>
      <c r="D9" s="66">
        <v>551</v>
      </c>
      <c r="E9" s="69">
        <v>55</v>
      </c>
      <c r="F9" s="43">
        <f t="shared" si="0"/>
        <v>9.98185117967332</v>
      </c>
      <c r="G9" s="23">
        <v>422</v>
      </c>
      <c r="H9" s="13">
        <f t="shared" si="1"/>
        <v>85.08064516129032</v>
      </c>
      <c r="I9" s="50">
        <v>46</v>
      </c>
      <c r="J9" s="43">
        <f t="shared" si="2"/>
        <v>9.274193548387096</v>
      </c>
      <c r="K9" s="42">
        <v>3</v>
      </c>
      <c r="L9" s="11">
        <f t="shared" si="3"/>
        <v>0.6048387096774194</v>
      </c>
      <c r="M9" s="12">
        <v>11</v>
      </c>
      <c r="N9" s="43">
        <f t="shared" si="4"/>
        <v>2.217741935483871</v>
      </c>
      <c r="O9" s="51">
        <v>14</v>
      </c>
      <c r="P9" s="13">
        <f t="shared" si="5"/>
        <v>2.82258064516129</v>
      </c>
      <c r="Q9" s="50">
        <v>0</v>
      </c>
      <c r="R9" s="14">
        <f t="shared" si="6"/>
        <v>0</v>
      </c>
      <c r="S9" s="23">
        <v>0</v>
      </c>
      <c r="T9" s="14">
        <f t="shared" si="7"/>
        <v>0</v>
      </c>
      <c r="U9" s="68"/>
      <c r="V9" s="86">
        <f t="shared" si="8"/>
        <v>496</v>
      </c>
      <c r="X9" s="24"/>
      <c r="Y9" s="193"/>
    </row>
    <row r="10" spans="2:25" ht="13.5" customHeight="1">
      <c r="B10" s="3">
        <v>5</v>
      </c>
      <c r="C10" s="4" t="s">
        <v>6</v>
      </c>
      <c r="D10" s="66">
        <v>287</v>
      </c>
      <c r="E10" s="69">
        <v>35</v>
      </c>
      <c r="F10" s="43">
        <f t="shared" si="0"/>
        <v>12.195121951219512</v>
      </c>
      <c r="G10" s="23">
        <v>222</v>
      </c>
      <c r="H10" s="13">
        <f t="shared" si="1"/>
        <v>88.09523809523809</v>
      </c>
      <c r="I10" s="50">
        <v>18</v>
      </c>
      <c r="J10" s="43">
        <f t="shared" si="2"/>
        <v>7.142857142857142</v>
      </c>
      <c r="K10" s="42">
        <v>4</v>
      </c>
      <c r="L10" s="11">
        <f t="shared" si="3"/>
        <v>1.5873015873015872</v>
      </c>
      <c r="M10" s="12">
        <v>1</v>
      </c>
      <c r="N10" s="43">
        <f t="shared" si="4"/>
        <v>0.3968253968253968</v>
      </c>
      <c r="O10" s="51">
        <v>7</v>
      </c>
      <c r="P10" s="13">
        <f t="shared" si="5"/>
        <v>2.7777777777777777</v>
      </c>
      <c r="Q10" s="50">
        <v>0</v>
      </c>
      <c r="R10" s="14">
        <f t="shared" si="6"/>
        <v>0</v>
      </c>
      <c r="S10" s="23">
        <v>0</v>
      </c>
      <c r="T10" s="14">
        <f t="shared" si="7"/>
        <v>0</v>
      </c>
      <c r="U10" s="68"/>
      <c r="V10" s="86">
        <f t="shared" si="8"/>
        <v>252</v>
      </c>
      <c r="X10" s="24"/>
      <c r="Y10" s="193"/>
    </row>
    <row r="11" spans="2:25" ht="13.5" customHeight="1">
      <c r="B11" s="3">
        <v>6</v>
      </c>
      <c r="C11" s="4" t="s">
        <v>7</v>
      </c>
      <c r="D11" s="66">
        <v>360</v>
      </c>
      <c r="E11" s="69">
        <v>45</v>
      </c>
      <c r="F11" s="43">
        <f t="shared" si="0"/>
        <v>12.5</v>
      </c>
      <c r="G11" s="23">
        <v>275</v>
      </c>
      <c r="H11" s="13">
        <f t="shared" si="1"/>
        <v>87.3015873015873</v>
      </c>
      <c r="I11" s="50">
        <v>8</v>
      </c>
      <c r="J11" s="43">
        <f t="shared" si="2"/>
        <v>2.5396825396825395</v>
      </c>
      <c r="K11" s="42">
        <v>12</v>
      </c>
      <c r="L11" s="11">
        <f t="shared" si="3"/>
        <v>3.8095238095238098</v>
      </c>
      <c r="M11" s="12">
        <v>0</v>
      </c>
      <c r="N11" s="43">
        <f t="shared" si="4"/>
        <v>0</v>
      </c>
      <c r="O11" s="51">
        <v>20</v>
      </c>
      <c r="P11" s="13">
        <f t="shared" si="5"/>
        <v>6.349206349206349</v>
      </c>
      <c r="Q11" s="50">
        <v>0</v>
      </c>
      <c r="R11" s="14">
        <f t="shared" si="6"/>
        <v>0</v>
      </c>
      <c r="S11" s="23">
        <v>0</v>
      </c>
      <c r="T11" s="14">
        <f t="shared" si="7"/>
        <v>0</v>
      </c>
      <c r="U11" s="68"/>
      <c r="V11" s="86">
        <f t="shared" si="8"/>
        <v>315</v>
      </c>
      <c r="X11" s="24"/>
      <c r="Y11" s="193"/>
    </row>
    <row r="12" spans="2:25" ht="13.5" customHeight="1">
      <c r="B12" s="3">
        <v>7</v>
      </c>
      <c r="C12" s="4" t="s">
        <v>8</v>
      </c>
      <c r="D12" s="66">
        <v>465</v>
      </c>
      <c r="E12" s="69">
        <v>101</v>
      </c>
      <c r="F12" s="43">
        <f t="shared" si="0"/>
        <v>21.72043010752688</v>
      </c>
      <c r="G12" s="23">
        <v>314</v>
      </c>
      <c r="H12" s="13">
        <f t="shared" si="1"/>
        <v>86.26373626373626</v>
      </c>
      <c r="I12" s="50">
        <v>15</v>
      </c>
      <c r="J12" s="43">
        <f t="shared" si="2"/>
        <v>4.1208791208791204</v>
      </c>
      <c r="K12" s="42">
        <v>9</v>
      </c>
      <c r="L12" s="11">
        <f t="shared" si="3"/>
        <v>2.4725274725274726</v>
      </c>
      <c r="M12" s="12">
        <v>1</v>
      </c>
      <c r="N12" s="43">
        <f t="shared" si="4"/>
        <v>0.27472527472527475</v>
      </c>
      <c r="O12" s="51">
        <v>18</v>
      </c>
      <c r="P12" s="13">
        <f t="shared" si="5"/>
        <v>4.945054945054945</v>
      </c>
      <c r="Q12" s="50">
        <v>7</v>
      </c>
      <c r="R12" s="14">
        <f t="shared" si="6"/>
        <v>1.9230769230769231</v>
      </c>
      <c r="S12" s="23">
        <v>0</v>
      </c>
      <c r="T12" s="14">
        <f t="shared" si="7"/>
        <v>0</v>
      </c>
      <c r="U12" s="68"/>
      <c r="V12" s="86">
        <f t="shared" si="8"/>
        <v>364</v>
      </c>
      <c r="X12" s="24"/>
      <c r="Y12" s="193"/>
    </row>
    <row r="13" spans="2:25" ht="13.5" customHeight="1">
      <c r="B13" s="3">
        <v>8</v>
      </c>
      <c r="C13" s="4" t="s">
        <v>9</v>
      </c>
      <c r="D13" s="66">
        <v>277</v>
      </c>
      <c r="E13" s="69">
        <v>13</v>
      </c>
      <c r="F13" s="43">
        <f t="shared" si="0"/>
        <v>4.693140794223827</v>
      </c>
      <c r="G13" s="23">
        <v>234</v>
      </c>
      <c r="H13" s="13">
        <f t="shared" si="1"/>
        <v>88.63636363636364</v>
      </c>
      <c r="I13" s="50">
        <v>7</v>
      </c>
      <c r="J13" s="43">
        <f t="shared" si="2"/>
        <v>2.6515151515151514</v>
      </c>
      <c r="K13" s="42">
        <v>4</v>
      </c>
      <c r="L13" s="11">
        <f t="shared" si="3"/>
        <v>1.5151515151515151</v>
      </c>
      <c r="M13" s="12">
        <v>7</v>
      </c>
      <c r="N13" s="43">
        <f t="shared" si="4"/>
        <v>2.6515151515151514</v>
      </c>
      <c r="O13" s="51">
        <v>12</v>
      </c>
      <c r="P13" s="13">
        <f t="shared" si="5"/>
        <v>4.545454545454546</v>
      </c>
      <c r="Q13" s="50">
        <v>0</v>
      </c>
      <c r="R13" s="14">
        <f t="shared" si="6"/>
        <v>0</v>
      </c>
      <c r="S13" s="23">
        <v>0</v>
      </c>
      <c r="T13" s="14">
        <f t="shared" si="7"/>
        <v>0</v>
      </c>
      <c r="U13" s="68"/>
      <c r="V13" s="86">
        <f t="shared" si="8"/>
        <v>264</v>
      </c>
      <c r="X13" s="24"/>
      <c r="Y13" s="193"/>
    </row>
    <row r="14" spans="2:25" ht="13.5" customHeight="1">
      <c r="B14" s="3">
        <v>9</v>
      </c>
      <c r="C14" s="4" t="s">
        <v>10</v>
      </c>
      <c r="D14" s="66">
        <v>569</v>
      </c>
      <c r="E14" s="69">
        <v>107</v>
      </c>
      <c r="F14" s="43">
        <f t="shared" si="0"/>
        <v>18.804920913884008</v>
      </c>
      <c r="G14" s="23">
        <v>389</v>
      </c>
      <c r="H14" s="13">
        <f t="shared" si="1"/>
        <v>84.19913419913419</v>
      </c>
      <c r="I14" s="50">
        <v>37</v>
      </c>
      <c r="J14" s="43">
        <f t="shared" si="2"/>
        <v>8.008658008658008</v>
      </c>
      <c r="K14" s="42">
        <v>6</v>
      </c>
      <c r="L14" s="11">
        <f t="shared" si="3"/>
        <v>1.2987012987012987</v>
      </c>
      <c r="M14" s="12">
        <v>8</v>
      </c>
      <c r="N14" s="43">
        <f t="shared" si="4"/>
        <v>1.7316017316017316</v>
      </c>
      <c r="O14" s="51">
        <v>20</v>
      </c>
      <c r="P14" s="13">
        <f t="shared" si="5"/>
        <v>4.329004329004329</v>
      </c>
      <c r="Q14" s="50">
        <v>2</v>
      </c>
      <c r="R14" s="14">
        <f t="shared" si="6"/>
        <v>0.4329004329004329</v>
      </c>
      <c r="S14" s="23">
        <v>0</v>
      </c>
      <c r="T14" s="14">
        <f t="shared" si="7"/>
        <v>0</v>
      </c>
      <c r="U14" s="68"/>
      <c r="V14" s="86">
        <f t="shared" si="8"/>
        <v>462</v>
      </c>
      <c r="X14" s="24"/>
      <c r="Y14" s="193"/>
    </row>
    <row r="15" spans="2:25" ht="13.5" customHeight="1">
      <c r="B15" s="3">
        <v>10</v>
      </c>
      <c r="C15" s="4" t="s">
        <v>11</v>
      </c>
      <c r="D15" s="66">
        <v>229</v>
      </c>
      <c r="E15" s="69">
        <v>42</v>
      </c>
      <c r="F15" s="43">
        <f t="shared" si="0"/>
        <v>18.340611353711793</v>
      </c>
      <c r="G15" s="23">
        <v>145</v>
      </c>
      <c r="H15" s="13">
        <f t="shared" si="1"/>
        <v>77.54010695187165</v>
      </c>
      <c r="I15" s="50">
        <v>28</v>
      </c>
      <c r="J15" s="43">
        <f t="shared" si="2"/>
        <v>14.973262032085561</v>
      </c>
      <c r="K15" s="42">
        <v>1</v>
      </c>
      <c r="L15" s="11">
        <f t="shared" si="3"/>
        <v>0.53475935828877</v>
      </c>
      <c r="M15" s="12">
        <v>0</v>
      </c>
      <c r="N15" s="43">
        <f t="shared" si="4"/>
        <v>0</v>
      </c>
      <c r="O15" s="51">
        <v>13</v>
      </c>
      <c r="P15" s="13">
        <f t="shared" si="5"/>
        <v>6.951871657754011</v>
      </c>
      <c r="Q15" s="50">
        <v>0</v>
      </c>
      <c r="R15" s="14">
        <f t="shared" si="6"/>
        <v>0</v>
      </c>
      <c r="S15" s="23">
        <v>0</v>
      </c>
      <c r="T15" s="14">
        <f t="shared" si="7"/>
        <v>0</v>
      </c>
      <c r="U15" s="68"/>
      <c r="V15" s="86">
        <f t="shared" si="8"/>
        <v>187</v>
      </c>
      <c r="X15" s="24"/>
      <c r="Y15" s="193"/>
    </row>
    <row r="16" spans="2:25" ht="13.5" customHeight="1">
      <c r="B16" s="3">
        <v>11</v>
      </c>
      <c r="C16" s="4" t="s">
        <v>12</v>
      </c>
      <c r="D16" s="66">
        <v>240</v>
      </c>
      <c r="E16" s="69">
        <v>47</v>
      </c>
      <c r="F16" s="43">
        <f t="shared" si="0"/>
        <v>19.583333333333332</v>
      </c>
      <c r="G16" s="23">
        <v>148</v>
      </c>
      <c r="H16" s="13">
        <f t="shared" si="1"/>
        <v>76.68393782383419</v>
      </c>
      <c r="I16" s="50">
        <v>14</v>
      </c>
      <c r="J16" s="43">
        <f t="shared" si="2"/>
        <v>7.253886010362693</v>
      </c>
      <c r="K16" s="42">
        <v>3</v>
      </c>
      <c r="L16" s="11">
        <f t="shared" si="3"/>
        <v>1.5544041450777202</v>
      </c>
      <c r="M16" s="12">
        <v>7</v>
      </c>
      <c r="N16" s="43">
        <f t="shared" si="4"/>
        <v>3.6269430051813467</v>
      </c>
      <c r="O16" s="51">
        <v>20</v>
      </c>
      <c r="P16" s="13">
        <f t="shared" si="5"/>
        <v>10.362694300518134</v>
      </c>
      <c r="Q16" s="50">
        <v>1</v>
      </c>
      <c r="R16" s="14">
        <f t="shared" si="6"/>
        <v>0.5181347150259068</v>
      </c>
      <c r="S16" s="23">
        <v>0</v>
      </c>
      <c r="T16" s="14">
        <f t="shared" si="7"/>
        <v>0</v>
      </c>
      <c r="U16" s="68"/>
      <c r="V16" s="86">
        <f t="shared" si="8"/>
        <v>193</v>
      </c>
      <c r="X16" s="24"/>
      <c r="Y16" s="193"/>
    </row>
    <row r="17" spans="1:25" ht="13.5" customHeight="1">
      <c r="A17" s="204"/>
      <c r="B17" s="3">
        <v>12</v>
      </c>
      <c r="C17" s="4" t="s">
        <v>13</v>
      </c>
      <c r="D17" s="66">
        <v>584</v>
      </c>
      <c r="E17" s="69">
        <v>44</v>
      </c>
      <c r="F17" s="43">
        <f t="shared" si="0"/>
        <v>7.534246575342466</v>
      </c>
      <c r="G17" s="23">
        <v>480</v>
      </c>
      <c r="H17" s="13">
        <f t="shared" si="1"/>
        <v>88.88888888888889</v>
      </c>
      <c r="I17" s="50">
        <v>31</v>
      </c>
      <c r="J17" s="43">
        <f t="shared" si="2"/>
        <v>5.7407407407407405</v>
      </c>
      <c r="K17" s="42">
        <v>7</v>
      </c>
      <c r="L17" s="11">
        <f t="shared" si="3"/>
        <v>1.2962962962962963</v>
      </c>
      <c r="M17" s="12">
        <v>4</v>
      </c>
      <c r="N17" s="43">
        <f t="shared" si="4"/>
        <v>0.7407407407407408</v>
      </c>
      <c r="O17" s="51">
        <v>18</v>
      </c>
      <c r="P17" s="13">
        <f t="shared" si="5"/>
        <v>3.3333333333333335</v>
      </c>
      <c r="Q17" s="50">
        <v>0</v>
      </c>
      <c r="R17" s="14">
        <f t="shared" si="6"/>
        <v>0</v>
      </c>
      <c r="S17" s="23">
        <v>0</v>
      </c>
      <c r="T17" s="14">
        <f t="shared" si="7"/>
        <v>0</v>
      </c>
      <c r="U17" s="68"/>
      <c r="V17" s="86">
        <f t="shared" si="8"/>
        <v>540</v>
      </c>
      <c r="X17" s="24"/>
      <c r="Y17" s="193"/>
    </row>
    <row r="18" spans="1:25" ht="13.5" customHeight="1">
      <c r="A18" s="204"/>
      <c r="B18" s="3">
        <v>13</v>
      </c>
      <c r="C18" s="4" t="s">
        <v>14</v>
      </c>
      <c r="D18" s="66">
        <v>358</v>
      </c>
      <c r="E18" s="69">
        <v>73</v>
      </c>
      <c r="F18" s="43">
        <f t="shared" si="0"/>
        <v>20.391061452513966</v>
      </c>
      <c r="G18" s="23">
        <v>250</v>
      </c>
      <c r="H18" s="13">
        <f t="shared" si="1"/>
        <v>87.71929824561403</v>
      </c>
      <c r="I18" s="50">
        <v>18</v>
      </c>
      <c r="J18" s="43">
        <f t="shared" si="2"/>
        <v>6.315789473684211</v>
      </c>
      <c r="K18" s="42">
        <v>0</v>
      </c>
      <c r="L18" s="11">
        <f t="shared" si="3"/>
        <v>0</v>
      </c>
      <c r="M18" s="12">
        <v>8</v>
      </c>
      <c r="N18" s="43">
        <f t="shared" si="4"/>
        <v>2.807017543859649</v>
      </c>
      <c r="O18" s="51">
        <v>8</v>
      </c>
      <c r="P18" s="13">
        <f t="shared" si="5"/>
        <v>2.807017543859649</v>
      </c>
      <c r="Q18" s="50">
        <v>0</v>
      </c>
      <c r="R18" s="14">
        <f t="shared" si="6"/>
        <v>0</v>
      </c>
      <c r="S18" s="23">
        <v>0</v>
      </c>
      <c r="T18" s="14">
        <f t="shared" si="7"/>
        <v>0</v>
      </c>
      <c r="U18" s="68"/>
      <c r="V18" s="86">
        <f t="shared" si="8"/>
        <v>285</v>
      </c>
      <c r="X18" s="24"/>
      <c r="Y18" s="193"/>
    </row>
    <row r="19" spans="2:25" ht="13.5" customHeight="1">
      <c r="B19" s="3">
        <v>14</v>
      </c>
      <c r="C19" s="4" t="s">
        <v>15</v>
      </c>
      <c r="D19" s="66">
        <v>1478</v>
      </c>
      <c r="E19" s="69">
        <v>224</v>
      </c>
      <c r="F19" s="43">
        <f t="shared" si="0"/>
        <v>15.155615696887686</v>
      </c>
      <c r="G19" s="23">
        <v>980</v>
      </c>
      <c r="H19" s="13">
        <f t="shared" si="1"/>
        <v>78.14992025518342</v>
      </c>
      <c r="I19" s="50">
        <v>147</v>
      </c>
      <c r="J19" s="43">
        <f t="shared" si="2"/>
        <v>11.722488038277511</v>
      </c>
      <c r="K19" s="42">
        <v>13</v>
      </c>
      <c r="L19" s="11">
        <f t="shared" si="3"/>
        <v>1.036682615629984</v>
      </c>
      <c r="M19" s="12">
        <v>13</v>
      </c>
      <c r="N19" s="43">
        <f t="shared" si="4"/>
        <v>1.036682615629984</v>
      </c>
      <c r="O19" s="51">
        <v>98</v>
      </c>
      <c r="P19" s="13">
        <f t="shared" si="5"/>
        <v>7.814992025518341</v>
      </c>
      <c r="Q19" s="50">
        <v>3</v>
      </c>
      <c r="R19" s="14">
        <f t="shared" si="6"/>
        <v>0.23923444976076555</v>
      </c>
      <c r="S19" s="23">
        <v>0</v>
      </c>
      <c r="T19" s="14">
        <f t="shared" si="7"/>
        <v>0</v>
      </c>
      <c r="U19" s="68"/>
      <c r="V19" s="86">
        <f t="shared" si="8"/>
        <v>1254</v>
      </c>
      <c r="X19" s="24"/>
      <c r="Y19" s="193"/>
    </row>
    <row r="20" spans="2:25" ht="13.5" customHeight="1">
      <c r="B20" s="3">
        <v>15</v>
      </c>
      <c r="C20" s="4" t="s">
        <v>16</v>
      </c>
      <c r="D20" s="66">
        <v>390</v>
      </c>
      <c r="E20" s="69">
        <v>38</v>
      </c>
      <c r="F20" s="43">
        <f t="shared" si="0"/>
        <v>9.743589743589745</v>
      </c>
      <c r="G20" s="23">
        <v>293</v>
      </c>
      <c r="H20" s="13">
        <f t="shared" si="1"/>
        <v>83.23863636363636</v>
      </c>
      <c r="I20" s="50">
        <v>33</v>
      </c>
      <c r="J20" s="43">
        <f t="shared" si="2"/>
        <v>9.375</v>
      </c>
      <c r="K20" s="42">
        <v>10</v>
      </c>
      <c r="L20" s="11">
        <f t="shared" si="3"/>
        <v>2.840909090909091</v>
      </c>
      <c r="M20" s="12">
        <v>1</v>
      </c>
      <c r="N20" s="43">
        <f t="shared" si="4"/>
        <v>0.2840909090909091</v>
      </c>
      <c r="O20" s="51">
        <v>12</v>
      </c>
      <c r="P20" s="13">
        <f t="shared" si="5"/>
        <v>3.4090909090909087</v>
      </c>
      <c r="Q20" s="50">
        <v>3</v>
      </c>
      <c r="R20" s="14">
        <f t="shared" si="6"/>
        <v>0.8522727272727272</v>
      </c>
      <c r="S20" s="23">
        <v>0</v>
      </c>
      <c r="T20" s="14">
        <f t="shared" si="7"/>
        <v>0</v>
      </c>
      <c r="U20" s="68"/>
      <c r="V20" s="86">
        <f t="shared" si="8"/>
        <v>352</v>
      </c>
      <c r="X20" s="24"/>
      <c r="Y20" s="193"/>
    </row>
    <row r="21" spans="2:25" ht="13.5" customHeight="1">
      <c r="B21" s="3">
        <v>16</v>
      </c>
      <c r="C21" s="4" t="s">
        <v>17</v>
      </c>
      <c r="D21" s="66">
        <v>193</v>
      </c>
      <c r="E21" s="69">
        <v>14</v>
      </c>
      <c r="F21" s="43">
        <f t="shared" si="0"/>
        <v>7.253886010362693</v>
      </c>
      <c r="G21" s="23">
        <v>166</v>
      </c>
      <c r="H21" s="13">
        <f t="shared" si="1"/>
        <v>92.73743016759776</v>
      </c>
      <c r="I21" s="50">
        <v>8</v>
      </c>
      <c r="J21" s="43">
        <f t="shared" si="2"/>
        <v>4.4692737430167595</v>
      </c>
      <c r="K21" s="42">
        <v>0</v>
      </c>
      <c r="L21" s="11">
        <f t="shared" si="3"/>
        <v>0</v>
      </c>
      <c r="M21" s="12">
        <v>0</v>
      </c>
      <c r="N21" s="43">
        <f t="shared" si="4"/>
        <v>0</v>
      </c>
      <c r="O21" s="51">
        <v>5</v>
      </c>
      <c r="P21" s="13">
        <f t="shared" si="5"/>
        <v>2.793296089385475</v>
      </c>
      <c r="Q21" s="50">
        <v>0</v>
      </c>
      <c r="R21" s="14">
        <f t="shared" si="6"/>
        <v>0</v>
      </c>
      <c r="S21" s="23">
        <v>0</v>
      </c>
      <c r="T21" s="14">
        <f t="shared" si="7"/>
        <v>0</v>
      </c>
      <c r="U21" s="68"/>
      <c r="V21" s="86">
        <f t="shared" si="8"/>
        <v>179</v>
      </c>
      <c r="X21" s="24"/>
      <c r="Y21" s="193"/>
    </row>
    <row r="22" spans="2:25" ht="13.5" customHeight="1">
      <c r="B22" s="3">
        <v>17</v>
      </c>
      <c r="C22" s="4" t="s">
        <v>18</v>
      </c>
      <c r="D22" s="66">
        <v>204</v>
      </c>
      <c r="E22" s="69">
        <v>26</v>
      </c>
      <c r="F22" s="43">
        <f t="shared" si="0"/>
        <v>12.745098039215685</v>
      </c>
      <c r="G22" s="23">
        <v>162</v>
      </c>
      <c r="H22" s="13">
        <f t="shared" si="1"/>
        <v>91.01123595505618</v>
      </c>
      <c r="I22" s="50">
        <v>10</v>
      </c>
      <c r="J22" s="43">
        <f t="shared" si="2"/>
        <v>5.617977528089887</v>
      </c>
      <c r="K22" s="42">
        <v>0</v>
      </c>
      <c r="L22" s="11">
        <f t="shared" si="3"/>
        <v>0</v>
      </c>
      <c r="M22" s="12">
        <v>0</v>
      </c>
      <c r="N22" s="43">
        <f t="shared" si="4"/>
        <v>0</v>
      </c>
      <c r="O22" s="51">
        <v>3</v>
      </c>
      <c r="P22" s="13">
        <f t="shared" si="5"/>
        <v>1.6853932584269662</v>
      </c>
      <c r="Q22" s="50">
        <v>3</v>
      </c>
      <c r="R22" s="14">
        <f t="shared" si="6"/>
        <v>1.6853932584269662</v>
      </c>
      <c r="S22" s="23">
        <v>0</v>
      </c>
      <c r="T22" s="14">
        <f t="shared" si="7"/>
        <v>0</v>
      </c>
      <c r="U22" s="68"/>
      <c r="V22" s="86">
        <f t="shared" si="8"/>
        <v>178</v>
      </c>
      <c r="X22" s="24"/>
      <c r="Y22" s="193"/>
    </row>
    <row r="23" spans="2:25" ht="13.5" customHeight="1">
      <c r="B23" s="3">
        <v>18</v>
      </c>
      <c r="C23" s="4" t="s">
        <v>19</v>
      </c>
      <c r="D23" s="66">
        <v>173</v>
      </c>
      <c r="E23" s="69">
        <v>15</v>
      </c>
      <c r="F23" s="43">
        <f t="shared" si="0"/>
        <v>8.670520231213873</v>
      </c>
      <c r="G23" s="23">
        <v>135</v>
      </c>
      <c r="H23" s="13">
        <f t="shared" si="1"/>
        <v>85.44303797468355</v>
      </c>
      <c r="I23" s="50">
        <v>11</v>
      </c>
      <c r="J23" s="43">
        <f t="shared" si="2"/>
        <v>6.962025316455696</v>
      </c>
      <c r="K23" s="42">
        <v>2</v>
      </c>
      <c r="L23" s="11">
        <f t="shared" si="3"/>
        <v>1.2658227848101267</v>
      </c>
      <c r="M23" s="12">
        <v>1</v>
      </c>
      <c r="N23" s="43">
        <f t="shared" si="4"/>
        <v>0.6329113924050633</v>
      </c>
      <c r="O23" s="51">
        <v>9</v>
      </c>
      <c r="P23" s="13">
        <f t="shared" si="5"/>
        <v>5.69620253164557</v>
      </c>
      <c r="Q23" s="50">
        <v>0</v>
      </c>
      <c r="R23" s="14">
        <f t="shared" si="6"/>
        <v>0</v>
      </c>
      <c r="S23" s="23">
        <v>0</v>
      </c>
      <c r="T23" s="14">
        <f t="shared" si="7"/>
        <v>0</v>
      </c>
      <c r="U23" s="68"/>
      <c r="V23" s="86">
        <f t="shared" si="8"/>
        <v>158</v>
      </c>
      <c r="X23" s="24"/>
      <c r="Y23" s="193"/>
    </row>
    <row r="24" spans="2:25" ht="13.5" customHeight="1">
      <c r="B24" s="3">
        <v>19</v>
      </c>
      <c r="C24" s="4" t="s">
        <v>20</v>
      </c>
      <c r="D24" s="66">
        <v>478</v>
      </c>
      <c r="E24" s="69">
        <v>96</v>
      </c>
      <c r="F24" s="43">
        <f t="shared" si="0"/>
        <v>20.0836820083682</v>
      </c>
      <c r="G24" s="23">
        <v>345</v>
      </c>
      <c r="H24" s="13">
        <f t="shared" si="1"/>
        <v>90.31413612565446</v>
      </c>
      <c r="I24" s="50">
        <v>13</v>
      </c>
      <c r="J24" s="43">
        <f t="shared" si="2"/>
        <v>3.4031413612565444</v>
      </c>
      <c r="K24" s="42">
        <v>6</v>
      </c>
      <c r="L24" s="11">
        <f t="shared" si="3"/>
        <v>1.5706806282722512</v>
      </c>
      <c r="M24" s="12">
        <v>1</v>
      </c>
      <c r="N24" s="43">
        <f t="shared" si="4"/>
        <v>0.2617801047120419</v>
      </c>
      <c r="O24" s="51">
        <v>15</v>
      </c>
      <c r="P24" s="13">
        <f t="shared" si="5"/>
        <v>3.926701570680628</v>
      </c>
      <c r="Q24" s="50">
        <v>2</v>
      </c>
      <c r="R24" s="14">
        <f t="shared" si="6"/>
        <v>0.5235602094240838</v>
      </c>
      <c r="S24" s="23">
        <v>0</v>
      </c>
      <c r="T24" s="14">
        <f t="shared" si="7"/>
        <v>0</v>
      </c>
      <c r="U24" s="68"/>
      <c r="V24" s="86">
        <f t="shared" si="8"/>
        <v>382</v>
      </c>
      <c r="X24" s="24"/>
      <c r="Y24" s="193"/>
    </row>
    <row r="25" spans="2:25" ht="13.5" customHeight="1">
      <c r="B25" s="3">
        <v>20</v>
      </c>
      <c r="C25" s="4" t="s">
        <v>21</v>
      </c>
      <c r="D25" s="66">
        <v>307</v>
      </c>
      <c r="E25" s="69">
        <v>63</v>
      </c>
      <c r="F25" s="43">
        <f t="shared" si="0"/>
        <v>20.521172638436482</v>
      </c>
      <c r="G25" s="23">
        <v>211</v>
      </c>
      <c r="H25" s="13">
        <f t="shared" si="1"/>
        <v>86.47540983606558</v>
      </c>
      <c r="I25" s="50">
        <v>22</v>
      </c>
      <c r="J25" s="43">
        <f t="shared" si="2"/>
        <v>9.01639344262295</v>
      </c>
      <c r="K25" s="42">
        <v>1</v>
      </c>
      <c r="L25" s="11">
        <f t="shared" si="3"/>
        <v>0.4098360655737705</v>
      </c>
      <c r="M25" s="12">
        <v>4</v>
      </c>
      <c r="N25" s="43">
        <f t="shared" si="4"/>
        <v>1.639344262295082</v>
      </c>
      <c r="O25" s="51">
        <v>6</v>
      </c>
      <c r="P25" s="13">
        <f t="shared" si="5"/>
        <v>2.459016393442623</v>
      </c>
      <c r="Q25" s="50">
        <v>0</v>
      </c>
      <c r="R25" s="14">
        <f t="shared" si="6"/>
        <v>0</v>
      </c>
      <c r="S25" s="23">
        <v>0</v>
      </c>
      <c r="T25" s="14">
        <f t="shared" si="7"/>
        <v>0</v>
      </c>
      <c r="U25" s="68"/>
      <c r="V25" s="86">
        <f t="shared" si="8"/>
        <v>244</v>
      </c>
      <c r="X25" s="24"/>
      <c r="Y25" s="193"/>
    </row>
    <row r="26" spans="2:25" ht="13.5" customHeight="1">
      <c r="B26" s="3">
        <v>21</v>
      </c>
      <c r="C26" s="4" t="s">
        <v>22</v>
      </c>
      <c r="D26" s="66">
        <v>335</v>
      </c>
      <c r="E26" s="69">
        <v>44</v>
      </c>
      <c r="F26" s="43">
        <f t="shared" si="0"/>
        <v>13.134328358208954</v>
      </c>
      <c r="G26" s="23">
        <v>229</v>
      </c>
      <c r="H26" s="13">
        <f t="shared" si="1"/>
        <v>78.69415807560138</v>
      </c>
      <c r="I26" s="50">
        <v>33</v>
      </c>
      <c r="J26" s="43">
        <f t="shared" si="2"/>
        <v>11.34020618556701</v>
      </c>
      <c r="K26" s="42">
        <v>3</v>
      </c>
      <c r="L26" s="11">
        <f t="shared" si="3"/>
        <v>1.0309278350515463</v>
      </c>
      <c r="M26" s="12">
        <v>13</v>
      </c>
      <c r="N26" s="43">
        <f t="shared" si="4"/>
        <v>4.4673539518900345</v>
      </c>
      <c r="O26" s="51">
        <v>13</v>
      </c>
      <c r="P26" s="13">
        <f t="shared" si="5"/>
        <v>4.4673539518900345</v>
      </c>
      <c r="Q26" s="50">
        <v>0</v>
      </c>
      <c r="R26" s="14">
        <f t="shared" si="6"/>
        <v>0</v>
      </c>
      <c r="S26" s="23">
        <v>0</v>
      </c>
      <c r="T26" s="14">
        <f t="shared" si="7"/>
        <v>0</v>
      </c>
      <c r="U26" s="68"/>
      <c r="V26" s="86">
        <f t="shared" si="8"/>
        <v>291</v>
      </c>
      <c r="X26" s="24"/>
      <c r="Y26" s="193"/>
    </row>
    <row r="27" spans="2:25" ht="13.5" customHeight="1">
      <c r="B27" s="3">
        <v>22</v>
      </c>
      <c r="C27" s="4" t="s">
        <v>23</v>
      </c>
      <c r="D27" s="66">
        <v>245</v>
      </c>
      <c r="E27" s="69">
        <v>33</v>
      </c>
      <c r="F27" s="43">
        <f t="shared" si="0"/>
        <v>13.46938775510204</v>
      </c>
      <c r="G27" s="23">
        <v>185</v>
      </c>
      <c r="H27" s="13">
        <f t="shared" si="1"/>
        <v>87.26415094339622</v>
      </c>
      <c r="I27" s="50">
        <v>15</v>
      </c>
      <c r="J27" s="43">
        <f t="shared" si="2"/>
        <v>7.0754716981132075</v>
      </c>
      <c r="K27" s="42">
        <v>3</v>
      </c>
      <c r="L27" s="11">
        <f t="shared" si="3"/>
        <v>1.4150943396226416</v>
      </c>
      <c r="M27" s="12">
        <v>2</v>
      </c>
      <c r="N27" s="43">
        <f t="shared" si="4"/>
        <v>0.9433962264150944</v>
      </c>
      <c r="O27" s="51">
        <v>7</v>
      </c>
      <c r="P27" s="13">
        <f t="shared" si="5"/>
        <v>3.30188679245283</v>
      </c>
      <c r="Q27" s="50">
        <v>0</v>
      </c>
      <c r="R27" s="14">
        <f t="shared" si="6"/>
        <v>0</v>
      </c>
      <c r="S27" s="23">
        <v>0</v>
      </c>
      <c r="T27" s="14">
        <f t="shared" si="7"/>
        <v>0</v>
      </c>
      <c r="U27" s="68"/>
      <c r="V27" s="86">
        <f t="shared" si="8"/>
        <v>212</v>
      </c>
      <c r="X27" s="24"/>
      <c r="Y27" s="193"/>
    </row>
    <row r="28" spans="2:25" ht="13.5" customHeight="1">
      <c r="B28" s="3">
        <v>23</v>
      </c>
      <c r="C28" s="4" t="s">
        <v>24</v>
      </c>
      <c r="D28" s="66">
        <v>71</v>
      </c>
      <c r="E28" s="69">
        <v>4</v>
      </c>
      <c r="F28" s="43">
        <f t="shared" si="0"/>
        <v>5.633802816901409</v>
      </c>
      <c r="G28" s="23">
        <v>59</v>
      </c>
      <c r="H28" s="13">
        <f t="shared" si="1"/>
        <v>88.05970149253731</v>
      </c>
      <c r="I28" s="50">
        <v>3</v>
      </c>
      <c r="J28" s="43">
        <f t="shared" si="2"/>
        <v>4.477611940298507</v>
      </c>
      <c r="K28" s="42">
        <v>1</v>
      </c>
      <c r="L28" s="11">
        <f t="shared" si="3"/>
        <v>1.4925373134328357</v>
      </c>
      <c r="M28" s="12">
        <v>0</v>
      </c>
      <c r="N28" s="43">
        <f t="shared" si="4"/>
        <v>0</v>
      </c>
      <c r="O28" s="51">
        <v>4</v>
      </c>
      <c r="P28" s="13">
        <f t="shared" si="5"/>
        <v>5.970149253731343</v>
      </c>
      <c r="Q28" s="50">
        <v>0</v>
      </c>
      <c r="R28" s="14">
        <f t="shared" si="6"/>
        <v>0</v>
      </c>
      <c r="S28" s="23">
        <v>0</v>
      </c>
      <c r="T28" s="14">
        <f t="shared" si="7"/>
        <v>0</v>
      </c>
      <c r="U28" s="68"/>
      <c r="V28" s="86">
        <f t="shared" si="8"/>
        <v>67</v>
      </c>
      <c r="X28" s="24"/>
      <c r="Y28" s="193"/>
    </row>
    <row r="29" spans="2:25" ht="13.5" customHeight="1">
      <c r="B29" s="3">
        <v>24</v>
      </c>
      <c r="C29" s="5" t="s">
        <v>25</v>
      </c>
      <c r="D29" s="66">
        <v>289</v>
      </c>
      <c r="E29" s="69">
        <v>38</v>
      </c>
      <c r="F29" s="43">
        <f t="shared" si="0"/>
        <v>13.148788927335639</v>
      </c>
      <c r="G29" s="23">
        <v>207</v>
      </c>
      <c r="H29" s="13">
        <f t="shared" si="1"/>
        <v>82.47011952191235</v>
      </c>
      <c r="I29" s="50">
        <v>17</v>
      </c>
      <c r="J29" s="43">
        <f t="shared" si="2"/>
        <v>6.772908366533864</v>
      </c>
      <c r="K29" s="42">
        <v>5</v>
      </c>
      <c r="L29" s="11">
        <f t="shared" si="3"/>
        <v>1.9920318725099602</v>
      </c>
      <c r="M29" s="12">
        <v>3</v>
      </c>
      <c r="N29" s="43">
        <f t="shared" si="4"/>
        <v>1.1952191235059761</v>
      </c>
      <c r="O29" s="51">
        <v>16</v>
      </c>
      <c r="P29" s="13">
        <f t="shared" si="5"/>
        <v>6.374501992031872</v>
      </c>
      <c r="Q29" s="50">
        <v>3</v>
      </c>
      <c r="R29" s="14">
        <f t="shared" si="6"/>
        <v>1.1952191235059761</v>
      </c>
      <c r="S29" s="23">
        <v>0</v>
      </c>
      <c r="T29" s="14">
        <f t="shared" si="7"/>
        <v>0</v>
      </c>
      <c r="U29" s="68"/>
      <c r="V29" s="86">
        <f t="shared" si="8"/>
        <v>251</v>
      </c>
      <c r="X29" s="24"/>
      <c r="Y29" s="193"/>
    </row>
    <row r="30" spans="2:25" ht="13.5" customHeight="1">
      <c r="B30" s="3">
        <v>25</v>
      </c>
      <c r="C30" s="5" t="s">
        <v>26</v>
      </c>
      <c r="D30" s="66">
        <v>520</v>
      </c>
      <c r="E30" s="69">
        <v>60</v>
      </c>
      <c r="F30" s="60">
        <f t="shared" si="0"/>
        <v>11.538461538461538</v>
      </c>
      <c r="G30" s="23">
        <v>406</v>
      </c>
      <c r="H30" s="84">
        <f t="shared" si="1"/>
        <v>88.26086956521739</v>
      </c>
      <c r="I30" s="50">
        <v>32</v>
      </c>
      <c r="J30" s="43">
        <f t="shared" si="2"/>
        <v>6.956521739130435</v>
      </c>
      <c r="K30" s="42">
        <v>2</v>
      </c>
      <c r="L30" s="11">
        <f t="shared" si="3"/>
        <v>0.43478260869565216</v>
      </c>
      <c r="M30" s="12">
        <v>2</v>
      </c>
      <c r="N30" s="43">
        <f t="shared" si="4"/>
        <v>0.43478260869565216</v>
      </c>
      <c r="O30" s="51">
        <v>14</v>
      </c>
      <c r="P30" s="13">
        <f t="shared" si="5"/>
        <v>3.0434782608695654</v>
      </c>
      <c r="Q30" s="50">
        <v>4</v>
      </c>
      <c r="R30" s="14">
        <f t="shared" si="6"/>
        <v>0.8695652173913043</v>
      </c>
      <c r="S30" s="23">
        <v>0</v>
      </c>
      <c r="T30" s="14">
        <f t="shared" si="7"/>
        <v>0</v>
      </c>
      <c r="U30" s="68"/>
      <c r="V30" s="86">
        <f t="shared" si="8"/>
        <v>460</v>
      </c>
      <c r="X30" s="24"/>
      <c r="Y30" s="193"/>
    </row>
    <row r="31" spans="2:25" ht="13.5" customHeight="1">
      <c r="B31" s="3">
        <v>26</v>
      </c>
      <c r="C31" s="120" t="s">
        <v>59</v>
      </c>
      <c r="D31" s="346">
        <v>271</v>
      </c>
      <c r="E31" s="346">
        <v>50</v>
      </c>
      <c r="F31" s="81">
        <f t="shared" si="0"/>
        <v>18.45018450184502</v>
      </c>
      <c r="G31" s="62">
        <v>176</v>
      </c>
      <c r="H31" s="61">
        <f t="shared" si="1"/>
        <v>79.63800904977376</v>
      </c>
      <c r="I31" s="62">
        <v>9</v>
      </c>
      <c r="J31" s="81">
        <f t="shared" si="2"/>
        <v>4.072398190045249</v>
      </c>
      <c r="K31" s="64">
        <v>13</v>
      </c>
      <c r="L31" s="81">
        <f t="shared" si="3"/>
        <v>5.88235294117647</v>
      </c>
      <c r="M31" s="64">
        <v>5</v>
      </c>
      <c r="N31" s="81">
        <f t="shared" si="4"/>
        <v>2.262443438914027</v>
      </c>
      <c r="O31" s="64">
        <v>18</v>
      </c>
      <c r="P31" s="61">
        <f t="shared" si="5"/>
        <v>8.144796380090497</v>
      </c>
      <c r="Q31" s="62">
        <v>0</v>
      </c>
      <c r="R31" s="61">
        <f t="shared" si="6"/>
        <v>0</v>
      </c>
      <c r="S31" s="62">
        <v>0</v>
      </c>
      <c r="T31" s="61">
        <f t="shared" si="7"/>
        <v>0</v>
      </c>
      <c r="U31" s="68"/>
      <c r="V31" s="87">
        <f t="shared" si="8"/>
        <v>221</v>
      </c>
      <c r="X31" s="24"/>
      <c r="Y31" s="193"/>
    </row>
    <row r="32" spans="2:25" ht="13.5" customHeight="1">
      <c r="B32" s="116">
        <v>27</v>
      </c>
      <c r="C32" s="332" t="s">
        <v>77</v>
      </c>
      <c r="D32" s="346">
        <v>49</v>
      </c>
      <c r="E32" s="346">
        <v>5</v>
      </c>
      <c r="F32" s="81">
        <f t="shared" si="0"/>
        <v>10.204081632653061</v>
      </c>
      <c r="G32" s="62">
        <v>25</v>
      </c>
      <c r="H32" s="61">
        <f t="shared" si="1"/>
        <v>56.81818181818182</v>
      </c>
      <c r="I32" s="62">
        <v>5</v>
      </c>
      <c r="J32" s="81">
        <f t="shared" si="2"/>
        <v>11.363636363636363</v>
      </c>
      <c r="K32" s="64">
        <v>1</v>
      </c>
      <c r="L32" s="81">
        <f t="shared" si="3"/>
        <v>2.272727272727273</v>
      </c>
      <c r="M32" s="64">
        <v>0</v>
      </c>
      <c r="N32" s="81">
        <f t="shared" si="4"/>
        <v>0</v>
      </c>
      <c r="O32" s="64">
        <v>13</v>
      </c>
      <c r="P32" s="61">
        <f t="shared" si="5"/>
        <v>29.545454545454547</v>
      </c>
      <c r="Q32" s="62">
        <v>0</v>
      </c>
      <c r="R32" s="61">
        <f t="shared" si="6"/>
        <v>0</v>
      </c>
      <c r="S32" s="62">
        <v>0</v>
      </c>
      <c r="T32" s="61">
        <f t="shared" si="7"/>
        <v>0</v>
      </c>
      <c r="U32" s="68"/>
      <c r="V32" s="89">
        <f t="shared" si="8"/>
        <v>44</v>
      </c>
      <c r="X32" s="24"/>
      <c r="Y32" s="193"/>
    </row>
    <row r="33" spans="2:25" ht="13.5" customHeight="1">
      <c r="B33" s="3">
        <v>28</v>
      </c>
      <c r="C33" s="332" t="s">
        <v>78</v>
      </c>
      <c r="D33" s="346">
        <v>30</v>
      </c>
      <c r="E33" s="346">
        <v>4</v>
      </c>
      <c r="F33" s="81">
        <f>E33/D33*100</f>
        <v>13.333333333333334</v>
      </c>
      <c r="G33" s="62">
        <v>24</v>
      </c>
      <c r="H33" s="61">
        <f>G33/V33*100</f>
        <v>92.3076923076923</v>
      </c>
      <c r="I33" s="62">
        <v>0</v>
      </c>
      <c r="J33" s="81">
        <f>I33/V33*100</f>
        <v>0</v>
      </c>
      <c r="K33" s="64">
        <v>0</v>
      </c>
      <c r="L33" s="81">
        <f>K33/V33*100</f>
        <v>0</v>
      </c>
      <c r="M33" s="64">
        <v>0</v>
      </c>
      <c r="N33" s="81">
        <f>M33/V33*100</f>
        <v>0</v>
      </c>
      <c r="O33" s="64">
        <v>2</v>
      </c>
      <c r="P33" s="61">
        <f>O33/V33*100</f>
        <v>7.6923076923076925</v>
      </c>
      <c r="Q33" s="62">
        <v>0</v>
      </c>
      <c r="R33" s="61">
        <f>Q33/V33*100</f>
        <v>0</v>
      </c>
      <c r="S33" s="62">
        <v>0</v>
      </c>
      <c r="T33" s="61">
        <f>S33/V33*100</f>
        <v>0</v>
      </c>
      <c r="U33" s="68"/>
      <c r="V33" s="89">
        <f t="shared" si="8"/>
        <v>26</v>
      </c>
      <c r="X33" s="24"/>
      <c r="Y33" s="193"/>
    </row>
    <row r="34" spans="2:25" ht="13.5" customHeight="1" thickBot="1">
      <c r="B34" s="116">
        <v>29</v>
      </c>
      <c r="C34" s="332" t="s">
        <v>79</v>
      </c>
      <c r="D34" s="346">
        <v>48</v>
      </c>
      <c r="E34" s="346">
        <v>3</v>
      </c>
      <c r="F34" s="81">
        <f>E34/D34*100</f>
        <v>6.25</v>
      </c>
      <c r="G34" s="62">
        <v>40</v>
      </c>
      <c r="H34" s="61">
        <f>G34/V34*100</f>
        <v>88.88888888888889</v>
      </c>
      <c r="I34" s="62">
        <v>0</v>
      </c>
      <c r="J34" s="81">
        <f>I34/V34*100</f>
        <v>0</v>
      </c>
      <c r="K34" s="64">
        <v>0</v>
      </c>
      <c r="L34" s="81">
        <f>K34/V34*100</f>
        <v>0</v>
      </c>
      <c r="M34" s="64">
        <v>0</v>
      </c>
      <c r="N34" s="81">
        <f>M34/V34*100</f>
        <v>0</v>
      </c>
      <c r="O34" s="64">
        <v>4</v>
      </c>
      <c r="P34" s="61">
        <f>O34/V34*100</f>
        <v>8.88888888888889</v>
      </c>
      <c r="Q34" s="62">
        <v>1</v>
      </c>
      <c r="R34" s="61">
        <f>Q34/V34*100</f>
        <v>2.2222222222222223</v>
      </c>
      <c r="S34" s="62">
        <v>0</v>
      </c>
      <c r="T34" s="61">
        <f>S34/V34*100</f>
        <v>0</v>
      </c>
      <c r="U34" s="68"/>
      <c r="V34" s="89">
        <f t="shared" si="8"/>
        <v>45</v>
      </c>
      <c r="X34" s="24"/>
      <c r="Y34" s="193"/>
    </row>
    <row r="35" spans="2:25" ht="13.5" customHeight="1" thickBot="1">
      <c r="B35" s="209" t="s">
        <v>60</v>
      </c>
      <c r="C35" s="331"/>
      <c r="D35" s="93">
        <f>SUM(D6:D30)</f>
        <v>10022</v>
      </c>
      <c r="E35" s="90">
        <f aca="true" t="shared" si="9" ref="E35:S35">SUM(E6:E30)</f>
        <v>1420</v>
      </c>
      <c r="F35" s="348">
        <f t="shared" si="0"/>
        <v>14.168828577130313</v>
      </c>
      <c r="G35" s="90">
        <f t="shared" si="9"/>
        <v>7307</v>
      </c>
      <c r="H35" s="349">
        <f t="shared" si="1"/>
        <v>84.94536154382702</v>
      </c>
      <c r="I35" s="90">
        <f t="shared" si="9"/>
        <v>655</v>
      </c>
      <c r="J35" s="348">
        <f t="shared" si="2"/>
        <v>7.614508253894443</v>
      </c>
      <c r="K35" s="90">
        <f t="shared" si="9"/>
        <v>117</v>
      </c>
      <c r="L35" s="25">
        <f t="shared" si="3"/>
        <v>1.3601488026040456</v>
      </c>
      <c r="M35" s="91">
        <f t="shared" si="9"/>
        <v>97</v>
      </c>
      <c r="N35" s="348">
        <f t="shared" si="4"/>
        <v>1.127644733782841</v>
      </c>
      <c r="O35" s="90">
        <f t="shared" si="9"/>
        <v>396</v>
      </c>
      <c r="P35" s="349">
        <f t="shared" si="5"/>
        <v>4.603580562659847</v>
      </c>
      <c r="Q35" s="90">
        <f t="shared" si="9"/>
        <v>29</v>
      </c>
      <c r="R35" s="350">
        <f t="shared" si="6"/>
        <v>0.33713089979074634</v>
      </c>
      <c r="S35" s="90">
        <f t="shared" si="9"/>
        <v>0</v>
      </c>
      <c r="T35" s="350">
        <f t="shared" si="7"/>
        <v>0</v>
      </c>
      <c r="U35" s="153"/>
      <c r="V35" s="70">
        <f>SUM(V6:V30)</f>
        <v>8602</v>
      </c>
      <c r="X35" s="24"/>
      <c r="Y35" s="193"/>
    </row>
    <row r="36" spans="2:25" ht="13.5" customHeight="1" thickBot="1">
      <c r="B36" s="258" t="s">
        <v>62</v>
      </c>
      <c r="C36" s="259"/>
      <c r="D36" s="55">
        <f>SUM(D6:D34)</f>
        <v>10420</v>
      </c>
      <c r="E36" s="55">
        <f>SUM(E6:E34)</f>
        <v>1482</v>
      </c>
      <c r="F36" s="152">
        <f t="shared" si="0"/>
        <v>14.222648752399234</v>
      </c>
      <c r="G36" s="74">
        <f>SUM(G6:G34)</f>
        <v>7572</v>
      </c>
      <c r="H36" s="54">
        <f t="shared" si="1"/>
        <v>84.71693891250838</v>
      </c>
      <c r="I36" s="74">
        <f>SUM(I6:I34)</f>
        <v>669</v>
      </c>
      <c r="J36" s="152">
        <f t="shared" si="2"/>
        <v>7.48489594987693</v>
      </c>
      <c r="K36" s="74">
        <f>SUM(K6:K34)</f>
        <v>131</v>
      </c>
      <c r="L36" s="88">
        <f t="shared" si="3"/>
        <v>1.4656522712016111</v>
      </c>
      <c r="M36" s="73">
        <f>SUM(M6:M34)</f>
        <v>102</v>
      </c>
      <c r="N36" s="152">
        <f t="shared" si="4"/>
        <v>1.141194898187514</v>
      </c>
      <c r="O36" s="74">
        <f>SUM(O6:O34)</f>
        <v>433</v>
      </c>
      <c r="P36" s="54">
        <f t="shared" si="5"/>
        <v>4.8444842246587605</v>
      </c>
      <c r="Q36" s="74">
        <f>SUM(Q6:Q34)</f>
        <v>30</v>
      </c>
      <c r="R36" s="72">
        <f t="shared" si="6"/>
        <v>0.3356455582904453</v>
      </c>
      <c r="S36" s="74">
        <f>SUM(S6:S32)</f>
        <v>0</v>
      </c>
      <c r="T36" s="72">
        <f t="shared" si="7"/>
        <v>0</v>
      </c>
      <c r="U36" s="68"/>
      <c r="V36" s="70">
        <f>SUM(V6:V34)</f>
        <v>8938</v>
      </c>
      <c r="X36" s="24"/>
      <c r="Y36" s="193"/>
    </row>
    <row r="37" spans="2:21" ht="18" customHeight="1">
      <c r="B37" s="208" t="s">
        <v>38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</row>
    <row r="38" ht="12.75">
      <c r="B38" s="36"/>
    </row>
  </sheetData>
  <sheetProtection/>
  <mergeCells count="20">
    <mergeCell ref="A17:A18"/>
    <mergeCell ref="B2:T2"/>
    <mergeCell ref="B3:B5"/>
    <mergeCell ref="C3:C5"/>
    <mergeCell ref="K3:N3"/>
    <mergeCell ref="I3:J4"/>
    <mergeCell ref="O3:P4"/>
    <mergeCell ref="B37:U37"/>
    <mergeCell ref="B35:C35"/>
    <mergeCell ref="B36:C36"/>
    <mergeCell ref="V3:V5"/>
    <mergeCell ref="M4:N4"/>
    <mergeCell ref="K4:L4"/>
    <mergeCell ref="R1:T1"/>
    <mergeCell ref="D3:F3"/>
    <mergeCell ref="D4:D5"/>
    <mergeCell ref="E4:F4"/>
    <mergeCell ref="Q3:R4"/>
    <mergeCell ref="S3:T4"/>
    <mergeCell ref="G3:H4"/>
  </mergeCells>
  <printOptions/>
  <pageMargins left="0.56" right="0.4" top="0.18" bottom="0.25" header="0.17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1">
      <selection activeCell="AC23" sqref="AC23:AC24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21" width="6.8515625" style="0" customWidth="1"/>
    <col min="22" max="22" width="8.140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243" t="s">
        <v>49</v>
      </c>
      <c r="U1" s="243"/>
      <c r="V1" s="243"/>
    </row>
    <row r="2" spans="2:22" ht="18.75" customHeight="1" thickBot="1">
      <c r="B2" s="273" t="s">
        <v>84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2:24" ht="29.25" customHeight="1" thickBot="1">
      <c r="B3" s="230" t="s">
        <v>0</v>
      </c>
      <c r="C3" s="233" t="s">
        <v>27</v>
      </c>
      <c r="D3" s="271" t="s">
        <v>55</v>
      </c>
      <c r="E3" s="272"/>
      <c r="F3" s="272"/>
      <c r="G3" s="230" t="s">
        <v>29</v>
      </c>
      <c r="H3" s="244"/>
      <c r="I3" s="244"/>
      <c r="J3" s="233"/>
      <c r="K3" s="219" t="s">
        <v>30</v>
      </c>
      <c r="L3" s="212"/>
      <c r="M3" s="230" t="s">
        <v>31</v>
      </c>
      <c r="N3" s="244"/>
      <c r="O3" s="244"/>
      <c r="P3" s="233"/>
      <c r="Q3" s="219" t="s">
        <v>32</v>
      </c>
      <c r="R3" s="212"/>
      <c r="S3" s="219" t="s">
        <v>33</v>
      </c>
      <c r="T3" s="217"/>
      <c r="U3" s="211" t="s">
        <v>34</v>
      </c>
      <c r="V3" s="212"/>
      <c r="X3" s="274" t="s">
        <v>58</v>
      </c>
    </row>
    <row r="4" spans="2:24" ht="12.75">
      <c r="B4" s="231"/>
      <c r="C4" s="234"/>
      <c r="D4" s="268" t="s">
        <v>54</v>
      </c>
      <c r="E4" s="211" t="s">
        <v>57</v>
      </c>
      <c r="F4" s="217"/>
      <c r="G4" s="211" t="s">
        <v>35</v>
      </c>
      <c r="H4" s="215"/>
      <c r="I4" s="215" t="s">
        <v>36</v>
      </c>
      <c r="J4" s="212"/>
      <c r="K4" s="220"/>
      <c r="L4" s="214"/>
      <c r="M4" s="211" t="s">
        <v>52</v>
      </c>
      <c r="N4" s="215"/>
      <c r="O4" s="215" t="s">
        <v>53</v>
      </c>
      <c r="P4" s="212"/>
      <c r="Q4" s="220"/>
      <c r="R4" s="214"/>
      <c r="S4" s="220"/>
      <c r="T4" s="218"/>
      <c r="U4" s="213"/>
      <c r="V4" s="214"/>
      <c r="X4" s="275"/>
    </row>
    <row r="5" spans="2:24" ht="12.75">
      <c r="B5" s="231"/>
      <c r="C5" s="234"/>
      <c r="D5" s="269"/>
      <c r="E5" s="213"/>
      <c r="F5" s="218"/>
      <c r="G5" s="213"/>
      <c r="H5" s="216"/>
      <c r="I5" s="216"/>
      <c r="J5" s="214"/>
      <c r="K5" s="220"/>
      <c r="L5" s="214"/>
      <c r="M5" s="213"/>
      <c r="N5" s="216"/>
      <c r="O5" s="216"/>
      <c r="P5" s="214"/>
      <c r="Q5" s="220"/>
      <c r="R5" s="214"/>
      <c r="S5" s="220"/>
      <c r="T5" s="218"/>
      <c r="U5" s="213"/>
      <c r="V5" s="214"/>
      <c r="X5" s="275"/>
    </row>
    <row r="6" spans="2:24" ht="12.75" customHeight="1">
      <c r="B6" s="231"/>
      <c r="C6" s="234"/>
      <c r="D6" s="269"/>
      <c r="E6" s="213"/>
      <c r="F6" s="218"/>
      <c r="G6" s="213"/>
      <c r="H6" s="216"/>
      <c r="I6" s="216"/>
      <c r="J6" s="214"/>
      <c r="K6" s="220"/>
      <c r="L6" s="214"/>
      <c r="M6" s="213"/>
      <c r="N6" s="216"/>
      <c r="O6" s="216"/>
      <c r="P6" s="214"/>
      <c r="Q6" s="220"/>
      <c r="R6" s="214"/>
      <c r="S6" s="220"/>
      <c r="T6" s="218"/>
      <c r="U6" s="213"/>
      <c r="V6" s="214"/>
      <c r="X6" s="275"/>
    </row>
    <row r="7" spans="2:24" ht="13.5" thickBot="1">
      <c r="B7" s="232"/>
      <c r="C7" s="234"/>
      <c r="D7" s="270"/>
      <c r="E7" s="38" t="s">
        <v>37</v>
      </c>
      <c r="F7" s="39" t="s">
        <v>28</v>
      </c>
      <c r="G7" s="38" t="s">
        <v>37</v>
      </c>
      <c r="H7" s="34" t="s">
        <v>28</v>
      </c>
      <c r="I7" s="34" t="s">
        <v>37</v>
      </c>
      <c r="J7" s="35" t="s">
        <v>28</v>
      </c>
      <c r="K7" s="194" t="s">
        <v>37</v>
      </c>
      <c r="L7" s="35" t="s">
        <v>28</v>
      </c>
      <c r="M7" s="38" t="s">
        <v>37</v>
      </c>
      <c r="N7" s="34" t="s">
        <v>28</v>
      </c>
      <c r="O7" s="34" t="s">
        <v>37</v>
      </c>
      <c r="P7" s="35" t="s">
        <v>28</v>
      </c>
      <c r="Q7" s="33" t="s">
        <v>37</v>
      </c>
      <c r="R7" s="35" t="s">
        <v>28</v>
      </c>
      <c r="S7" s="33" t="s">
        <v>37</v>
      </c>
      <c r="T7" s="39" t="s">
        <v>28</v>
      </c>
      <c r="U7" s="38" t="s">
        <v>37</v>
      </c>
      <c r="V7" s="35" t="s">
        <v>28</v>
      </c>
      <c r="X7" s="276"/>
    </row>
    <row r="8" spans="2:26" ht="15.75">
      <c r="B8" s="364">
        <v>1</v>
      </c>
      <c r="C8" s="366" t="s">
        <v>2</v>
      </c>
      <c r="D8" s="361">
        <v>89</v>
      </c>
      <c r="E8" s="40">
        <v>41</v>
      </c>
      <c r="F8" s="77">
        <f aca="true" t="shared" si="0" ref="F8:F38">E8/D8*100</f>
        <v>46.06741573033708</v>
      </c>
      <c r="G8" s="15">
        <v>4</v>
      </c>
      <c r="H8" s="16">
        <f aca="true" t="shared" si="1" ref="H8:H38">G8/X8*100</f>
        <v>8.333333333333332</v>
      </c>
      <c r="I8" s="49">
        <v>28</v>
      </c>
      <c r="J8" s="29">
        <f aca="true" t="shared" si="2" ref="J8:J38">I8/X8*100</f>
        <v>58.333333333333336</v>
      </c>
      <c r="K8" s="62">
        <v>5</v>
      </c>
      <c r="L8" s="41">
        <f aca="true" t="shared" si="3" ref="L8:L38">K8/X8*100</f>
        <v>10.416666666666668</v>
      </c>
      <c r="M8" s="40">
        <v>5</v>
      </c>
      <c r="N8" s="17">
        <f aca="true" t="shared" si="4" ref="N8:N38">M8/X8*100</f>
        <v>10.416666666666668</v>
      </c>
      <c r="O8" s="53">
        <v>0</v>
      </c>
      <c r="P8" s="41">
        <f aca="true" t="shared" si="5" ref="P8:P38">O8/X8*100</f>
        <v>0</v>
      </c>
      <c r="Q8" s="40">
        <v>6</v>
      </c>
      <c r="R8" s="18">
        <f aca="true" t="shared" si="6" ref="R8:R38">Q8/X8*100</f>
        <v>12.5</v>
      </c>
      <c r="S8" s="79">
        <v>0</v>
      </c>
      <c r="T8" s="29">
        <f aca="true" t="shared" si="7" ref="T8:T38">S8/X8*100</f>
        <v>0</v>
      </c>
      <c r="U8" s="48">
        <v>0</v>
      </c>
      <c r="V8" s="18">
        <f aca="true" t="shared" si="8" ref="V8:V38">U8/X8*100</f>
        <v>0</v>
      </c>
      <c r="X8" s="75">
        <f>D8-E8</f>
        <v>48</v>
      </c>
      <c r="Z8" s="24"/>
    </row>
    <row r="9" spans="2:26" ht="15.75">
      <c r="B9" s="123">
        <v>2</v>
      </c>
      <c r="C9" s="367" t="s">
        <v>3</v>
      </c>
      <c r="D9" s="362">
        <v>86</v>
      </c>
      <c r="E9" s="59">
        <v>47</v>
      </c>
      <c r="F9" s="82">
        <f t="shared" si="0"/>
        <v>54.65116279069767</v>
      </c>
      <c r="G9" s="3">
        <v>12</v>
      </c>
      <c r="H9" s="61">
        <f t="shared" si="1"/>
        <v>30.76923076923077</v>
      </c>
      <c r="I9" s="62">
        <v>10</v>
      </c>
      <c r="J9" s="84">
        <f t="shared" si="2"/>
        <v>25.64102564102564</v>
      </c>
      <c r="K9" s="62">
        <v>9</v>
      </c>
      <c r="L9" s="60">
        <f t="shared" si="3"/>
        <v>23.076923076923077</v>
      </c>
      <c r="M9" s="59">
        <v>5</v>
      </c>
      <c r="N9" s="81">
        <f t="shared" si="4"/>
        <v>12.82051282051282</v>
      </c>
      <c r="O9" s="64">
        <v>0</v>
      </c>
      <c r="P9" s="60">
        <f t="shared" si="5"/>
        <v>0</v>
      </c>
      <c r="Q9" s="59">
        <v>3</v>
      </c>
      <c r="R9" s="57">
        <f t="shared" si="6"/>
        <v>7.6923076923076925</v>
      </c>
      <c r="S9" s="83">
        <v>0</v>
      </c>
      <c r="T9" s="84">
        <f t="shared" si="7"/>
        <v>0</v>
      </c>
      <c r="U9" s="56">
        <v>0</v>
      </c>
      <c r="V9" s="57">
        <f t="shared" si="8"/>
        <v>0</v>
      </c>
      <c r="X9" s="66">
        <f aca="true" t="shared" si="9" ref="X9:X36">D9-E9</f>
        <v>39</v>
      </c>
      <c r="Z9" s="24"/>
    </row>
    <row r="10" spans="2:26" ht="15.75">
      <c r="B10" s="123">
        <v>3</v>
      </c>
      <c r="C10" s="367" t="s">
        <v>4</v>
      </c>
      <c r="D10" s="362">
        <v>228</v>
      </c>
      <c r="E10" s="59">
        <v>131</v>
      </c>
      <c r="F10" s="82">
        <f t="shared" si="0"/>
        <v>57.45614035087719</v>
      </c>
      <c r="G10" s="3">
        <v>35</v>
      </c>
      <c r="H10" s="61">
        <f t="shared" si="1"/>
        <v>36.08247422680412</v>
      </c>
      <c r="I10" s="62">
        <v>24</v>
      </c>
      <c r="J10" s="84">
        <f t="shared" si="2"/>
        <v>24.742268041237114</v>
      </c>
      <c r="K10" s="62">
        <v>15</v>
      </c>
      <c r="L10" s="60">
        <f t="shared" si="3"/>
        <v>15.463917525773196</v>
      </c>
      <c r="M10" s="59">
        <v>15</v>
      </c>
      <c r="N10" s="81">
        <f t="shared" si="4"/>
        <v>15.463917525773196</v>
      </c>
      <c r="O10" s="64">
        <v>1</v>
      </c>
      <c r="P10" s="60">
        <f t="shared" si="5"/>
        <v>1.0309278350515463</v>
      </c>
      <c r="Q10" s="59">
        <v>7</v>
      </c>
      <c r="R10" s="57">
        <f t="shared" si="6"/>
        <v>7.216494845360824</v>
      </c>
      <c r="S10" s="83">
        <v>0</v>
      </c>
      <c r="T10" s="84">
        <f t="shared" si="7"/>
        <v>0</v>
      </c>
      <c r="U10" s="56">
        <v>0</v>
      </c>
      <c r="V10" s="57">
        <f t="shared" si="8"/>
        <v>0</v>
      </c>
      <c r="X10" s="66">
        <f t="shared" si="9"/>
        <v>97</v>
      </c>
      <c r="Z10" s="24"/>
    </row>
    <row r="11" spans="2:26" ht="15.75">
      <c r="B11" s="123">
        <v>4</v>
      </c>
      <c r="C11" s="367" t="s">
        <v>5</v>
      </c>
      <c r="D11" s="362">
        <v>120</v>
      </c>
      <c r="E11" s="59">
        <v>77</v>
      </c>
      <c r="F11" s="82">
        <f t="shared" si="0"/>
        <v>64.16666666666667</v>
      </c>
      <c r="G11" s="3">
        <v>23</v>
      </c>
      <c r="H11" s="61">
        <f t="shared" si="1"/>
        <v>53.48837209302325</v>
      </c>
      <c r="I11" s="62">
        <v>2</v>
      </c>
      <c r="J11" s="84">
        <f t="shared" si="2"/>
        <v>4.651162790697675</v>
      </c>
      <c r="K11" s="62">
        <v>7</v>
      </c>
      <c r="L11" s="60">
        <f t="shared" si="3"/>
        <v>16.27906976744186</v>
      </c>
      <c r="M11" s="59">
        <v>9</v>
      </c>
      <c r="N11" s="81">
        <f t="shared" si="4"/>
        <v>20.930232558139537</v>
      </c>
      <c r="O11" s="64">
        <v>0</v>
      </c>
      <c r="P11" s="60">
        <f t="shared" si="5"/>
        <v>0</v>
      </c>
      <c r="Q11" s="59">
        <v>2</v>
      </c>
      <c r="R11" s="57">
        <f t="shared" si="6"/>
        <v>4.651162790697675</v>
      </c>
      <c r="S11" s="83">
        <v>0</v>
      </c>
      <c r="T11" s="84">
        <f t="shared" si="7"/>
        <v>0</v>
      </c>
      <c r="U11" s="56">
        <v>0</v>
      </c>
      <c r="V11" s="57">
        <f t="shared" si="8"/>
        <v>0</v>
      </c>
      <c r="X11" s="66">
        <f t="shared" si="9"/>
        <v>43</v>
      </c>
      <c r="Z11" s="24"/>
    </row>
    <row r="12" spans="2:26" ht="15.75">
      <c r="B12" s="123">
        <v>5</v>
      </c>
      <c r="C12" s="367" t="s">
        <v>6</v>
      </c>
      <c r="D12" s="362">
        <v>129</v>
      </c>
      <c r="E12" s="59">
        <v>68</v>
      </c>
      <c r="F12" s="82">
        <f t="shared" si="0"/>
        <v>52.71317829457365</v>
      </c>
      <c r="G12" s="3">
        <v>30</v>
      </c>
      <c r="H12" s="61">
        <f t="shared" si="1"/>
        <v>49.18032786885246</v>
      </c>
      <c r="I12" s="62">
        <v>9</v>
      </c>
      <c r="J12" s="84">
        <f t="shared" si="2"/>
        <v>14.754098360655737</v>
      </c>
      <c r="K12" s="62">
        <v>8</v>
      </c>
      <c r="L12" s="60">
        <f t="shared" si="3"/>
        <v>13.114754098360656</v>
      </c>
      <c r="M12" s="59">
        <v>8</v>
      </c>
      <c r="N12" s="81">
        <f t="shared" si="4"/>
        <v>13.114754098360656</v>
      </c>
      <c r="O12" s="64">
        <v>0</v>
      </c>
      <c r="P12" s="60">
        <f t="shared" si="5"/>
        <v>0</v>
      </c>
      <c r="Q12" s="59">
        <v>6</v>
      </c>
      <c r="R12" s="57">
        <f t="shared" si="6"/>
        <v>9.836065573770492</v>
      </c>
      <c r="S12" s="83">
        <v>0</v>
      </c>
      <c r="T12" s="84">
        <f t="shared" si="7"/>
        <v>0</v>
      </c>
      <c r="U12" s="56">
        <v>0</v>
      </c>
      <c r="V12" s="57">
        <f t="shared" si="8"/>
        <v>0</v>
      </c>
      <c r="X12" s="66">
        <f t="shared" si="9"/>
        <v>61</v>
      </c>
      <c r="Z12" s="24"/>
    </row>
    <row r="13" spans="2:26" ht="15.75">
      <c r="B13" s="123">
        <v>6</v>
      </c>
      <c r="C13" s="367" t="s">
        <v>7</v>
      </c>
      <c r="D13" s="362">
        <v>65</v>
      </c>
      <c r="E13" s="59">
        <v>26</v>
      </c>
      <c r="F13" s="82">
        <f t="shared" si="0"/>
        <v>40</v>
      </c>
      <c r="G13" s="3">
        <v>25</v>
      </c>
      <c r="H13" s="61">
        <f t="shared" si="1"/>
        <v>64.1025641025641</v>
      </c>
      <c r="I13" s="62">
        <v>3</v>
      </c>
      <c r="J13" s="84">
        <f t="shared" si="2"/>
        <v>7.6923076923076925</v>
      </c>
      <c r="K13" s="62">
        <v>1</v>
      </c>
      <c r="L13" s="60">
        <f t="shared" si="3"/>
        <v>2.564102564102564</v>
      </c>
      <c r="M13" s="59">
        <v>5</v>
      </c>
      <c r="N13" s="81">
        <f t="shared" si="4"/>
        <v>12.82051282051282</v>
      </c>
      <c r="O13" s="64">
        <v>0</v>
      </c>
      <c r="P13" s="60">
        <f t="shared" si="5"/>
        <v>0</v>
      </c>
      <c r="Q13" s="59">
        <v>5</v>
      </c>
      <c r="R13" s="57">
        <f t="shared" si="6"/>
        <v>12.82051282051282</v>
      </c>
      <c r="S13" s="83">
        <v>0</v>
      </c>
      <c r="T13" s="84">
        <f t="shared" si="7"/>
        <v>0</v>
      </c>
      <c r="U13" s="56">
        <v>0</v>
      </c>
      <c r="V13" s="57">
        <f t="shared" si="8"/>
        <v>0</v>
      </c>
      <c r="X13" s="66">
        <f t="shared" si="9"/>
        <v>39</v>
      </c>
      <c r="Z13" s="24"/>
    </row>
    <row r="14" spans="2:26" ht="15.75">
      <c r="B14" s="123">
        <v>7</v>
      </c>
      <c r="C14" s="367" t="s">
        <v>8</v>
      </c>
      <c r="D14" s="362">
        <v>132</v>
      </c>
      <c r="E14" s="59">
        <v>79</v>
      </c>
      <c r="F14" s="82">
        <f t="shared" si="0"/>
        <v>59.84848484848485</v>
      </c>
      <c r="G14" s="3">
        <v>18</v>
      </c>
      <c r="H14" s="61">
        <f t="shared" si="1"/>
        <v>33.9622641509434</v>
      </c>
      <c r="I14" s="62">
        <v>9</v>
      </c>
      <c r="J14" s="84">
        <f t="shared" si="2"/>
        <v>16.9811320754717</v>
      </c>
      <c r="K14" s="62">
        <v>7</v>
      </c>
      <c r="L14" s="60">
        <f t="shared" si="3"/>
        <v>13.20754716981132</v>
      </c>
      <c r="M14" s="59">
        <v>13</v>
      </c>
      <c r="N14" s="81">
        <f t="shared" si="4"/>
        <v>24.528301886792452</v>
      </c>
      <c r="O14" s="64">
        <v>0</v>
      </c>
      <c r="P14" s="60">
        <f t="shared" si="5"/>
        <v>0</v>
      </c>
      <c r="Q14" s="59">
        <v>6</v>
      </c>
      <c r="R14" s="57">
        <f t="shared" si="6"/>
        <v>11.320754716981133</v>
      </c>
      <c r="S14" s="83">
        <v>0</v>
      </c>
      <c r="T14" s="84">
        <f t="shared" si="7"/>
        <v>0</v>
      </c>
      <c r="U14" s="56">
        <v>0</v>
      </c>
      <c r="V14" s="57">
        <f t="shared" si="8"/>
        <v>0</v>
      </c>
      <c r="X14" s="66">
        <f t="shared" si="9"/>
        <v>53</v>
      </c>
      <c r="Z14" s="24"/>
    </row>
    <row r="15" spans="2:26" ht="15.75">
      <c r="B15" s="123">
        <v>8</v>
      </c>
      <c r="C15" s="367" t="s">
        <v>9</v>
      </c>
      <c r="D15" s="362">
        <v>78</v>
      </c>
      <c r="E15" s="59">
        <v>30</v>
      </c>
      <c r="F15" s="82">
        <f t="shared" si="0"/>
        <v>38.46153846153847</v>
      </c>
      <c r="G15" s="3">
        <v>31</v>
      </c>
      <c r="H15" s="61">
        <f t="shared" si="1"/>
        <v>64.58333333333334</v>
      </c>
      <c r="I15" s="62">
        <v>0</v>
      </c>
      <c r="J15" s="84">
        <f t="shared" si="2"/>
        <v>0</v>
      </c>
      <c r="K15" s="62">
        <v>10</v>
      </c>
      <c r="L15" s="60">
        <f t="shared" si="3"/>
        <v>20.833333333333336</v>
      </c>
      <c r="M15" s="59">
        <v>1</v>
      </c>
      <c r="N15" s="81">
        <f t="shared" si="4"/>
        <v>2.083333333333333</v>
      </c>
      <c r="O15" s="64">
        <v>3</v>
      </c>
      <c r="P15" s="60">
        <f t="shared" si="5"/>
        <v>6.25</v>
      </c>
      <c r="Q15" s="59">
        <v>3</v>
      </c>
      <c r="R15" s="57">
        <f t="shared" si="6"/>
        <v>6.25</v>
      </c>
      <c r="S15" s="83">
        <v>0</v>
      </c>
      <c r="T15" s="84">
        <f t="shared" si="7"/>
        <v>0</v>
      </c>
      <c r="U15" s="56">
        <v>0</v>
      </c>
      <c r="V15" s="57">
        <f t="shared" si="8"/>
        <v>0</v>
      </c>
      <c r="X15" s="66">
        <f t="shared" si="9"/>
        <v>48</v>
      </c>
      <c r="Z15" s="24"/>
    </row>
    <row r="16" spans="2:26" ht="15.75">
      <c r="B16" s="123">
        <v>9</v>
      </c>
      <c r="C16" s="367" t="s">
        <v>10</v>
      </c>
      <c r="D16" s="362">
        <v>86</v>
      </c>
      <c r="E16" s="59">
        <v>49</v>
      </c>
      <c r="F16" s="82">
        <f t="shared" si="0"/>
        <v>56.97674418604651</v>
      </c>
      <c r="G16" s="3">
        <v>18</v>
      </c>
      <c r="H16" s="61">
        <f t="shared" si="1"/>
        <v>48.64864864864865</v>
      </c>
      <c r="I16" s="62">
        <v>5</v>
      </c>
      <c r="J16" s="84">
        <f t="shared" si="2"/>
        <v>13.513513513513514</v>
      </c>
      <c r="K16" s="62">
        <v>5</v>
      </c>
      <c r="L16" s="60">
        <f t="shared" si="3"/>
        <v>13.513513513513514</v>
      </c>
      <c r="M16" s="59">
        <v>5</v>
      </c>
      <c r="N16" s="81">
        <f t="shared" si="4"/>
        <v>13.513513513513514</v>
      </c>
      <c r="O16" s="64">
        <v>0</v>
      </c>
      <c r="P16" s="60">
        <f t="shared" si="5"/>
        <v>0</v>
      </c>
      <c r="Q16" s="59">
        <v>4</v>
      </c>
      <c r="R16" s="57">
        <f t="shared" si="6"/>
        <v>10.81081081081081</v>
      </c>
      <c r="S16" s="83">
        <v>0</v>
      </c>
      <c r="T16" s="84">
        <f t="shared" si="7"/>
        <v>0</v>
      </c>
      <c r="U16" s="56">
        <v>0</v>
      </c>
      <c r="V16" s="57">
        <f t="shared" si="8"/>
        <v>0</v>
      </c>
      <c r="X16" s="66">
        <f t="shared" si="9"/>
        <v>37</v>
      </c>
      <c r="Z16" s="24"/>
    </row>
    <row r="17" spans="2:26" ht="15.75">
      <c r="B17" s="123">
        <v>10</v>
      </c>
      <c r="C17" s="367" t="s">
        <v>11</v>
      </c>
      <c r="D17" s="362">
        <v>43</v>
      </c>
      <c r="E17" s="59">
        <v>25</v>
      </c>
      <c r="F17" s="82">
        <f t="shared" si="0"/>
        <v>58.139534883720934</v>
      </c>
      <c r="G17" s="3">
        <v>2</v>
      </c>
      <c r="H17" s="61">
        <f t="shared" si="1"/>
        <v>11.11111111111111</v>
      </c>
      <c r="I17" s="62">
        <v>7</v>
      </c>
      <c r="J17" s="84">
        <f t="shared" si="2"/>
        <v>38.88888888888889</v>
      </c>
      <c r="K17" s="62">
        <v>4</v>
      </c>
      <c r="L17" s="60">
        <f t="shared" si="3"/>
        <v>22.22222222222222</v>
      </c>
      <c r="M17" s="59">
        <v>5</v>
      </c>
      <c r="N17" s="81">
        <f t="shared" si="4"/>
        <v>27.77777777777778</v>
      </c>
      <c r="O17" s="64">
        <v>0</v>
      </c>
      <c r="P17" s="60">
        <f t="shared" si="5"/>
        <v>0</v>
      </c>
      <c r="Q17" s="59">
        <v>0</v>
      </c>
      <c r="R17" s="57">
        <f t="shared" si="6"/>
        <v>0</v>
      </c>
      <c r="S17" s="83">
        <v>0</v>
      </c>
      <c r="T17" s="84">
        <f t="shared" si="7"/>
        <v>0</v>
      </c>
      <c r="U17" s="56">
        <v>0</v>
      </c>
      <c r="V17" s="57">
        <f t="shared" si="8"/>
        <v>0</v>
      </c>
      <c r="X17" s="66">
        <f t="shared" si="9"/>
        <v>18</v>
      </c>
      <c r="Z17" s="24"/>
    </row>
    <row r="18" spans="2:26" ht="15.75">
      <c r="B18" s="123">
        <v>11</v>
      </c>
      <c r="C18" s="367" t="s">
        <v>12</v>
      </c>
      <c r="D18" s="362">
        <v>41</v>
      </c>
      <c r="E18" s="59">
        <v>33</v>
      </c>
      <c r="F18" s="82">
        <f t="shared" si="0"/>
        <v>80.48780487804879</v>
      </c>
      <c r="G18" s="3">
        <v>0</v>
      </c>
      <c r="H18" s="61">
        <f t="shared" si="1"/>
        <v>0</v>
      </c>
      <c r="I18" s="62">
        <v>2</v>
      </c>
      <c r="J18" s="84">
        <f t="shared" si="2"/>
        <v>25</v>
      </c>
      <c r="K18" s="62">
        <v>2</v>
      </c>
      <c r="L18" s="60">
        <f t="shared" si="3"/>
        <v>25</v>
      </c>
      <c r="M18" s="59">
        <v>2</v>
      </c>
      <c r="N18" s="81">
        <f t="shared" si="4"/>
        <v>25</v>
      </c>
      <c r="O18" s="64">
        <v>1</v>
      </c>
      <c r="P18" s="60">
        <f t="shared" si="5"/>
        <v>12.5</v>
      </c>
      <c r="Q18" s="59">
        <v>1</v>
      </c>
      <c r="R18" s="57">
        <f t="shared" si="6"/>
        <v>12.5</v>
      </c>
      <c r="S18" s="83">
        <v>0</v>
      </c>
      <c r="T18" s="84">
        <f t="shared" si="7"/>
        <v>0</v>
      </c>
      <c r="U18" s="56">
        <v>0</v>
      </c>
      <c r="V18" s="57">
        <f t="shared" si="8"/>
        <v>0</v>
      </c>
      <c r="X18" s="66">
        <f t="shared" si="9"/>
        <v>8</v>
      </c>
      <c r="Z18" s="24"/>
    </row>
    <row r="19" spans="2:26" ht="15.75">
      <c r="B19" s="123">
        <v>12</v>
      </c>
      <c r="C19" s="367" t="s">
        <v>13</v>
      </c>
      <c r="D19" s="362">
        <v>202</v>
      </c>
      <c r="E19" s="59">
        <v>99</v>
      </c>
      <c r="F19" s="82">
        <f t="shared" si="0"/>
        <v>49.00990099009901</v>
      </c>
      <c r="G19" s="3">
        <v>52</v>
      </c>
      <c r="H19" s="61">
        <f t="shared" si="1"/>
        <v>50.48543689320388</v>
      </c>
      <c r="I19" s="62">
        <v>15</v>
      </c>
      <c r="J19" s="84">
        <f t="shared" si="2"/>
        <v>14.563106796116504</v>
      </c>
      <c r="K19" s="62">
        <v>18</v>
      </c>
      <c r="L19" s="60">
        <f t="shared" si="3"/>
        <v>17.475728155339805</v>
      </c>
      <c r="M19" s="59">
        <v>14</v>
      </c>
      <c r="N19" s="81">
        <f t="shared" si="4"/>
        <v>13.592233009708737</v>
      </c>
      <c r="O19" s="64">
        <v>1</v>
      </c>
      <c r="P19" s="60">
        <f t="shared" si="5"/>
        <v>0.9708737864077669</v>
      </c>
      <c r="Q19" s="59">
        <v>3</v>
      </c>
      <c r="R19" s="57">
        <f t="shared" si="6"/>
        <v>2.912621359223301</v>
      </c>
      <c r="S19" s="83">
        <v>0</v>
      </c>
      <c r="T19" s="84">
        <f t="shared" si="7"/>
        <v>0</v>
      </c>
      <c r="U19" s="56">
        <v>0</v>
      </c>
      <c r="V19" s="57">
        <f t="shared" si="8"/>
        <v>0</v>
      </c>
      <c r="X19" s="66">
        <f t="shared" si="9"/>
        <v>103</v>
      </c>
      <c r="Z19" s="24"/>
    </row>
    <row r="20" spans="2:26" ht="15.75">
      <c r="B20" s="123">
        <v>13</v>
      </c>
      <c r="C20" s="367" t="s">
        <v>14</v>
      </c>
      <c r="D20" s="362">
        <v>77</v>
      </c>
      <c r="E20" s="59">
        <v>52</v>
      </c>
      <c r="F20" s="82">
        <f t="shared" si="0"/>
        <v>67.53246753246754</v>
      </c>
      <c r="G20" s="3">
        <v>8</v>
      </c>
      <c r="H20" s="61">
        <f t="shared" si="1"/>
        <v>32</v>
      </c>
      <c r="I20" s="62">
        <v>9</v>
      </c>
      <c r="J20" s="84">
        <f t="shared" si="2"/>
        <v>36</v>
      </c>
      <c r="K20" s="62">
        <v>2</v>
      </c>
      <c r="L20" s="60">
        <f t="shared" si="3"/>
        <v>8</v>
      </c>
      <c r="M20" s="59">
        <v>0</v>
      </c>
      <c r="N20" s="81">
        <f t="shared" si="4"/>
        <v>0</v>
      </c>
      <c r="O20" s="64">
        <v>2</v>
      </c>
      <c r="P20" s="60">
        <f t="shared" si="5"/>
        <v>8</v>
      </c>
      <c r="Q20" s="59">
        <v>4</v>
      </c>
      <c r="R20" s="57">
        <f t="shared" si="6"/>
        <v>16</v>
      </c>
      <c r="S20" s="83">
        <v>0</v>
      </c>
      <c r="T20" s="84">
        <f t="shared" si="7"/>
        <v>0</v>
      </c>
      <c r="U20" s="56">
        <v>0</v>
      </c>
      <c r="V20" s="57">
        <f t="shared" si="8"/>
        <v>0</v>
      </c>
      <c r="X20" s="66">
        <f t="shared" si="9"/>
        <v>25</v>
      </c>
      <c r="Z20" s="24"/>
    </row>
    <row r="21" spans="2:26" ht="15.75">
      <c r="B21" s="123">
        <v>14</v>
      </c>
      <c r="C21" s="367" t="s">
        <v>15</v>
      </c>
      <c r="D21" s="362">
        <v>221</v>
      </c>
      <c r="E21" s="59">
        <v>126</v>
      </c>
      <c r="F21" s="82">
        <f t="shared" si="0"/>
        <v>57.01357466063348</v>
      </c>
      <c r="G21" s="3">
        <v>59</v>
      </c>
      <c r="H21" s="61">
        <f t="shared" si="1"/>
        <v>62.10526315789474</v>
      </c>
      <c r="I21" s="62">
        <v>0</v>
      </c>
      <c r="J21" s="84">
        <f t="shared" si="2"/>
        <v>0</v>
      </c>
      <c r="K21" s="62">
        <v>20</v>
      </c>
      <c r="L21" s="60">
        <f t="shared" si="3"/>
        <v>21.052631578947366</v>
      </c>
      <c r="M21" s="59">
        <v>8</v>
      </c>
      <c r="N21" s="81">
        <f t="shared" si="4"/>
        <v>8.421052631578947</v>
      </c>
      <c r="O21" s="64">
        <v>1</v>
      </c>
      <c r="P21" s="60">
        <f t="shared" si="5"/>
        <v>1.0526315789473684</v>
      </c>
      <c r="Q21" s="59">
        <v>7</v>
      </c>
      <c r="R21" s="57">
        <f t="shared" si="6"/>
        <v>7.368421052631578</v>
      </c>
      <c r="S21" s="83">
        <v>0</v>
      </c>
      <c r="T21" s="84">
        <f t="shared" si="7"/>
        <v>0</v>
      </c>
      <c r="U21" s="56">
        <v>0</v>
      </c>
      <c r="V21" s="57">
        <f t="shared" si="8"/>
        <v>0</v>
      </c>
      <c r="X21" s="66">
        <f t="shared" si="9"/>
        <v>95</v>
      </c>
      <c r="Z21" s="24"/>
    </row>
    <row r="22" spans="2:26" ht="15.75">
      <c r="B22" s="123">
        <v>15</v>
      </c>
      <c r="C22" s="367" t="s">
        <v>16</v>
      </c>
      <c r="D22" s="362">
        <v>67</v>
      </c>
      <c r="E22" s="59">
        <v>36</v>
      </c>
      <c r="F22" s="82">
        <f t="shared" si="0"/>
        <v>53.73134328358209</v>
      </c>
      <c r="G22" s="3">
        <v>17</v>
      </c>
      <c r="H22" s="61">
        <f t="shared" si="1"/>
        <v>54.83870967741935</v>
      </c>
      <c r="I22" s="62">
        <v>1</v>
      </c>
      <c r="J22" s="84">
        <f t="shared" si="2"/>
        <v>3.225806451612903</v>
      </c>
      <c r="K22" s="62">
        <v>9</v>
      </c>
      <c r="L22" s="60">
        <f t="shared" si="3"/>
        <v>29.03225806451613</v>
      </c>
      <c r="M22" s="59">
        <v>4</v>
      </c>
      <c r="N22" s="81">
        <f t="shared" si="4"/>
        <v>12.903225806451612</v>
      </c>
      <c r="O22" s="64">
        <v>0</v>
      </c>
      <c r="P22" s="60">
        <f t="shared" si="5"/>
        <v>0</v>
      </c>
      <c r="Q22" s="59">
        <v>0</v>
      </c>
      <c r="R22" s="57">
        <f t="shared" si="6"/>
        <v>0</v>
      </c>
      <c r="S22" s="83">
        <v>0</v>
      </c>
      <c r="T22" s="84">
        <f t="shared" si="7"/>
        <v>0</v>
      </c>
      <c r="U22" s="56">
        <v>0</v>
      </c>
      <c r="V22" s="57">
        <f t="shared" si="8"/>
        <v>0</v>
      </c>
      <c r="X22" s="66">
        <f t="shared" si="9"/>
        <v>31</v>
      </c>
      <c r="Z22" s="24"/>
    </row>
    <row r="23" spans="2:26" ht="15.75">
      <c r="B23" s="123">
        <v>16</v>
      </c>
      <c r="C23" s="367" t="s">
        <v>17</v>
      </c>
      <c r="D23" s="362">
        <v>85</v>
      </c>
      <c r="E23" s="59">
        <v>32</v>
      </c>
      <c r="F23" s="82">
        <f t="shared" si="0"/>
        <v>37.64705882352941</v>
      </c>
      <c r="G23" s="3">
        <v>36</v>
      </c>
      <c r="H23" s="61">
        <f t="shared" si="1"/>
        <v>67.9245283018868</v>
      </c>
      <c r="I23" s="62">
        <v>3</v>
      </c>
      <c r="J23" s="84">
        <f t="shared" si="2"/>
        <v>5.660377358490567</v>
      </c>
      <c r="K23" s="62">
        <v>9</v>
      </c>
      <c r="L23" s="60">
        <f t="shared" si="3"/>
        <v>16.9811320754717</v>
      </c>
      <c r="M23" s="59">
        <v>3</v>
      </c>
      <c r="N23" s="81">
        <f t="shared" si="4"/>
        <v>5.660377358490567</v>
      </c>
      <c r="O23" s="64">
        <v>1</v>
      </c>
      <c r="P23" s="60">
        <f t="shared" si="5"/>
        <v>1.8867924528301887</v>
      </c>
      <c r="Q23" s="59">
        <v>1</v>
      </c>
      <c r="R23" s="57">
        <f t="shared" si="6"/>
        <v>1.8867924528301887</v>
      </c>
      <c r="S23" s="83">
        <v>0</v>
      </c>
      <c r="T23" s="84">
        <f t="shared" si="7"/>
        <v>0</v>
      </c>
      <c r="U23" s="56">
        <v>0</v>
      </c>
      <c r="V23" s="57">
        <f t="shared" si="8"/>
        <v>0</v>
      </c>
      <c r="X23" s="66">
        <f t="shared" si="9"/>
        <v>53</v>
      </c>
      <c r="Z23" s="24"/>
    </row>
    <row r="24" spans="2:26" ht="15.75">
      <c r="B24" s="123">
        <v>17</v>
      </c>
      <c r="C24" s="367" t="s">
        <v>18</v>
      </c>
      <c r="D24" s="362">
        <v>102</v>
      </c>
      <c r="E24" s="59">
        <v>49</v>
      </c>
      <c r="F24" s="82">
        <f t="shared" si="0"/>
        <v>48.03921568627451</v>
      </c>
      <c r="G24" s="3">
        <v>22</v>
      </c>
      <c r="H24" s="61">
        <f t="shared" si="1"/>
        <v>41.509433962264154</v>
      </c>
      <c r="I24" s="62">
        <v>18</v>
      </c>
      <c r="J24" s="84">
        <f t="shared" si="2"/>
        <v>33.9622641509434</v>
      </c>
      <c r="K24" s="62">
        <v>7</v>
      </c>
      <c r="L24" s="60">
        <f t="shared" si="3"/>
        <v>13.20754716981132</v>
      </c>
      <c r="M24" s="59">
        <v>4</v>
      </c>
      <c r="N24" s="81">
        <f t="shared" si="4"/>
        <v>7.547169811320755</v>
      </c>
      <c r="O24" s="64">
        <v>0</v>
      </c>
      <c r="P24" s="60">
        <f t="shared" si="5"/>
        <v>0</v>
      </c>
      <c r="Q24" s="59">
        <v>2</v>
      </c>
      <c r="R24" s="57">
        <f t="shared" si="6"/>
        <v>3.7735849056603774</v>
      </c>
      <c r="S24" s="83">
        <v>0</v>
      </c>
      <c r="T24" s="84">
        <f t="shared" si="7"/>
        <v>0</v>
      </c>
      <c r="U24" s="56">
        <v>0</v>
      </c>
      <c r="V24" s="57">
        <f t="shared" si="8"/>
        <v>0</v>
      </c>
      <c r="X24" s="66">
        <f t="shared" si="9"/>
        <v>53</v>
      </c>
      <c r="Z24" s="24"/>
    </row>
    <row r="25" spans="2:26" ht="15.75">
      <c r="B25" s="123">
        <v>18</v>
      </c>
      <c r="C25" s="367" t="s">
        <v>19</v>
      </c>
      <c r="D25" s="362">
        <v>39</v>
      </c>
      <c r="E25" s="59">
        <v>24</v>
      </c>
      <c r="F25" s="82">
        <f t="shared" si="0"/>
        <v>61.53846153846154</v>
      </c>
      <c r="G25" s="3">
        <v>3</v>
      </c>
      <c r="H25" s="61">
        <f t="shared" si="1"/>
        <v>20</v>
      </c>
      <c r="I25" s="62">
        <v>4</v>
      </c>
      <c r="J25" s="84">
        <f t="shared" si="2"/>
        <v>26.666666666666668</v>
      </c>
      <c r="K25" s="62">
        <v>3</v>
      </c>
      <c r="L25" s="60">
        <f t="shared" si="3"/>
        <v>20</v>
      </c>
      <c r="M25" s="59">
        <v>2</v>
      </c>
      <c r="N25" s="81">
        <f t="shared" si="4"/>
        <v>13.333333333333334</v>
      </c>
      <c r="O25" s="64">
        <v>0</v>
      </c>
      <c r="P25" s="60">
        <f t="shared" si="5"/>
        <v>0</v>
      </c>
      <c r="Q25" s="59">
        <v>3</v>
      </c>
      <c r="R25" s="57">
        <f t="shared" si="6"/>
        <v>20</v>
      </c>
      <c r="S25" s="83">
        <v>0</v>
      </c>
      <c r="T25" s="84">
        <f t="shared" si="7"/>
        <v>0</v>
      </c>
      <c r="U25" s="56">
        <v>0</v>
      </c>
      <c r="V25" s="57">
        <f t="shared" si="8"/>
        <v>0</v>
      </c>
      <c r="X25" s="66">
        <f t="shared" si="9"/>
        <v>15</v>
      </c>
      <c r="Z25" s="24"/>
    </row>
    <row r="26" spans="2:26" ht="15.75">
      <c r="B26" s="123">
        <v>19</v>
      </c>
      <c r="C26" s="367" t="s">
        <v>20</v>
      </c>
      <c r="D26" s="362">
        <v>123</v>
      </c>
      <c r="E26" s="59">
        <v>79</v>
      </c>
      <c r="F26" s="82">
        <f t="shared" si="0"/>
        <v>64.22764227642277</v>
      </c>
      <c r="G26" s="3">
        <v>18</v>
      </c>
      <c r="H26" s="61">
        <f t="shared" si="1"/>
        <v>40.909090909090914</v>
      </c>
      <c r="I26" s="62">
        <v>3</v>
      </c>
      <c r="J26" s="84">
        <f t="shared" si="2"/>
        <v>6.8181818181818175</v>
      </c>
      <c r="K26" s="62">
        <v>11</v>
      </c>
      <c r="L26" s="60">
        <f t="shared" si="3"/>
        <v>25</v>
      </c>
      <c r="M26" s="59">
        <v>3</v>
      </c>
      <c r="N26" s="81">
        <f t="shared" si="4"/>
        <v>6.8181818181818175</v>
      </c>
      <c r="O26" s="64">
        <v>1</v>
      </c>
      <c r="P26" s="60">
        <f t="shared" si="5"/>
        <v>2.272727272727273</v>
      </c>
      <c r="Q26" s="59">
        <v>8</v>
      </c>
      <c r="R26" s="57">
        <f t="shared" si="6"/>
        <v>18.181818181818183</v>
      </c>
      <c r="S26" s="83">
        <v>0</v>
      </c>
      <c r="T26" s="84">
        <f t="shared" si="7"/>
        <v>0</v>
      </c>
      <c r="U26" s="56">
        <v>0</v>
      </c>
      <c r="V26" s="57">
        <f t="shared" si="8"/>
        <v>0</v>
      </c>
      <c r="X26" s="66">
        <f t="shared" si="9"/>
        <v>44</v>
      </c>
      <c r="Z26" s="24"/>
    </row>
    <row r="27" spans="2:26" ht="15.75">
      <c r="B27" s="123">
        <v>20</v>
      </c>
      <c r="C27" s="367" t="s">
        <v>21</v>
      </c>
      <c r="D27" s="362">
        <v>86</v>
      </c>
      <c r="E27" s="59">
        <v>57</v>
      </c>
      <c r="F27" s="82">
        <f t="shared" si="0"/>
        <v>66.27906976744185</v>
      </c>
      <c r="G27" s="3">
        <v>9</v>
      </c>
      <c r="H27" s="61">
        <f t="shared" si="1"/>
        <v>31.03448275862069</v>
      </c>
      <c r="I27" s="62">
        <v>8</v>
      </c>
      <c r="J27" s="84">
        <f t="shared" si="2"/>
        <v>27.586206896551722</v>
      </c>
      <c r="K27" s="62">
        <v>6</v>
      </c>
      <c r="L27" s="60">
        <f t="shared" si="3"/>
        <v>20.689655172413794</v>
      </c>
      <c r="M27" s="59">
        <v>3</v>
      </c>
      <c r="N27" s="81">
        <f t="shared" si="4"/>
        <v>10.344827586206897</v>
      </c>
      <c r="O27" s="64">
        <v>0</v>
      </c>
      <c r="P27" s="60">
        <f t="shared" si="5"/>
        <v>0</v>
      </c>
      <c r="Q27" s="59">
        <v>3</v>
      </c>
      <c r="R27" s="57">
        <f t="shared" si="6"/>
        <v>10.344827586206897</v>
      </c>
      <c r="S27" s="83">
        <v>0</v>
      </c>
      <c r="T27" s="84">
        <f t="shared" si="7"/>
        <v>0</v>
      </c>
      <c r="U27" s="56">
        <v>0</v>
      </c>
      <c r="V27" s="57">
        <f t="shared" si="8"/>
        <v>0</v>
      </c>
      <c r="X27" s="66">
        <f t="shared" si="9"/>
        <v>29</v>
      </c>
      <c r="Z27" s="24"/>
    </row>
    <row r="28" spans="2:26" ht="15.75">
      <c r="B28" s="123">
        <v>21</v>
      </c>
      <c r="C28" s="367" t="s">
        <v>22</v>
      </c>
      <c r="D28" s="362">
        <v>80</v>
      </c>
      <c r="E28" s="59">
        <v>46</v>
      </c>
      <c r="F28" s="82">
        <f t="shared" si="0"/>
        <v>57.49999999999999</v>
      </c>
      <c r="G28" s="3">
        <v>17</v>
      </c>
      <c r="H28" s="61">
        <f t="shared" si="1"/>
        <v>50</v>
      </c>
      <c r="I28" s="62">
        <v>0</v>
      </c>
      <c r="J28" s="84">
        <f t="shared" si="2"/>
        <v>0</v>
      </c>
      <c r="K28" s="62">
        <v>5</v>
      </c>
      <c r="L28" s="60">
        <f t="shared" si="3"/>
        <v>14.705882352941178</v>
      </c>
      <c r="M28" s="59">
        <v>9</v>
      </c>
      <c r="N28" s="81">
        <f t="shared" si="4"/>
        <v>26.47058823529412</v>
      </c>
      <c r="O28" s="64">
        <v>2</v>
      </c>
      <c r="P28" s="60">
        <f t="shared" si="5"/>
        <v>5.88235294117647</v>
      </c>
      <c r="Q28" s="59">
        <v>1</v>
      </c>
      <c r="R28" s="57">
        <f t="shared" si="6"/>
        <v>2.941176470588235</v>
      </c>
      <c r="S28" s="83">
        <v>0</v>
      </c>
      <c r="T28" s="84">
        <f t="shared" si="7"/>
        <v>0</v>
      </c>
      <c r="U28" s="56">
        <v>0</v>
      </c>
      <c r="V28" s="57">
        <f t="shared" si="8"/>
        <v>0</v>
      </c>
      <c r="X28" s="66">
        <f t="shared" si="9"/>
        <v>34</v>
      </c>
      <c r="Z28" s="24"/>
    </row>
    <row r="29" spans="2:26" ht="15.75">
      <c r="B29" s="123">
        <v>22</v>
      </c>
      <c r="C29" s="367" t="s">
        <v>23</v>
      </c>
      <c r="D29" s="362">
        <v>96</v>
      </c>
      <c r="E29" s="59">
        <v>50</v>
      </c>
      <c r="F29" s="82">
        <f t="shared" si="0"/>
        <v>52.083333333333336</v>
      </c>
      <c r="G29" s="3">
        <v>14</v>
      </c>
      <c r="H29" s="61">
        <f t="shared" si="1"/>
        <v>30.434782608695656</v>
      </c>
      <c r="I29" s="62">
        <v>12</v>
      </c>
      <c r="J29" s="84">
        <f t="shared" si="2"/>
        <v>26.08695652173913</v>
      </c>
      <c r="K29" s="62">
        <v>7</v>
      </c>
      <c r="L29" s="60">
        <f t="shared" si="3"/>
        <v>15.217391304347828</v>
      </c>
      <c r="M29" s="59">
        <v>9</v>
      </c>
      <c r="N29" s="81">
        <f t="shared" si="4"/>
        <v>19.565217391304348</v>
      </c>
      <c r="O29" s="64">
        <v>0</v>
      </c>
      <c r="P29" s="60">
        <f t="shared" si="5"/>
        <v>0</v>
      </c>
      <c r="Q29" s="59">
        <v>4</v>
      </c>
      <c r="R29" s="57">
        <f t="shared" si="6"/>
        <v>8.695652173913043</v>
      </c>
      <c r="S29" s="83">
        <v>0</v>
      </c>
      <c r="T29" s="84">
        <f t="shared" si="7"/>
        <v>0</v>
      </c>
      <c r="U29" s="56">
        <v>0</v>
      </c>
      <c r="V29" s="57">
        <f t="shared" si="8"/>
        <v>0</v>
      </c>
      <c r="X29" s="66">
        <f t="shared" si="9"/>
        <v>46</v>
      </c>
      <c r="Z29" s="24"/>
    </row>
    <row r="30" spans="2:26" ht="15.75">
      <c r="B30" s="123">
        <v>23</v>
      </c>
      <c r="C30" s="367" t="s">
        <v>24</v>
      </c>
      <c r="D30" s="362">
        <v>42</v>
      </c>
      <c r="E30" s="59">
        <v>11</v>
      </c>
      <c r="F30" s="82">
        <f t="shared" si="0"/>
        <v>26.190476190476193</v>
      </c>
      <c r="G30" s="3">
        <v>6</v>
      </c>
      <c r="H30" s="61">
        <f t="shared" si="1"/>
        <v>19.35483870967742</v>
      </c>
      <c r="I30" s="62">
        <v>10</v>
      </c>
      <c r="J30" s="84">
        <f t="shared" si="2"/>
        <v>32.25806451612903</v>
      </c>
      <c r="K30" s="62">
        <v>6</v>
      </c>
      <c r="L30" s="60">
        <f t="shared" si="3"/>
        <v>19.35483870967742</v>
      </c>
      <c r="M30" s="59">
        <v>3</v>
      </c>
      <c r="N30" s="81">
        <f t="shared" si="4"/>
        <v>9.67741935483871</v>
      </c>
      <c r="O30" s="64">
        <v>1</v>
      </c>
      <c r="P30" s="60">
        <f t="shared" si="5"/>
        <v>3.225806451612903</v>
      </c>
      <c r="Q30" s="59">
        <v>5</v>
      </c>
      <c r="R30" s="57">
        <f t="shared" si="6"/>
        <v>16.129032258064516</v>
      </c>
      <c r="S30" s="83">
        <v>0</v>
      </c>
      <c r="T30" s="84">
        <f t="shared" si="7"/>
        <v>0</v>
      </c>
      <c r="U30" s="56">
        <v>0</v>
      </c>
      <c r="V30" s="57">
        <f t="shared" si="8"/>
        <v>0</v>
      </c>
      <c r="X30" s="66">
        <f t="shared" si="9"/>
        <v>31</v>
      </c>
      <c r="Z30" s="24"/>
    </row>
    <row r="31" spans="2:26" ht="15.75">
      <c r="B31" s="123">
        <v>24</v>
      </c>
      <c r="C31" s="367" t="s">
        <v>25</v>
      </c>
      <c r="D31" s="362">
        <v>55</v>
      </c>
      <c r="E31" s="59">
        <v>30</v>
      </c>
      <c r="F31" s="82">
        <f t="shared" si="0"/>
        <v>54.54545454545454</v>
      </c>
      <c r="G31" s="3">
        <v>8</v>
      </c>
      <c r="H31" s="61">
        <f t="shared" si="1"/>
        <v>32</v>
      </c>
      <c r="I31" s="62">
        <v>7</v>
      </c>
      <c r="J31" s="84">
        <f t="shared" si="2"/>
        <v>28.000000000000004</v>
      </c>
      <c r="K31" s="62">
        <v>5</v>
      </c>
      <c r="L31" s="60">
        <f t="shared" si="3"/>
        <v>20</v>
      </c>
      <c r="M31" s="59">
        <v>3</v>
      </c>
      <c r="N31" s="81">
        <f t="shared" si="4"/>
        <v>12</v>
      </c>
      <c r="O31" s="64">
        <v>1</v>
      </c>
      <c r="P31" s="60">
        <f t="shared" si="5"/>
        <v>4</v>
      </c>
      <c r="Q31" s="59">
        <v>1</v>
      </c>
      <c r="R31" s="57">
        <f t="shared" si="6"/>
        <v>4</v>
      </c>
      <c r="S31" s="83">
        <v>0</v>
      </c>
      <c r="T31" s="84">
        <f t="shared" si="7"/>
        <v>0</v>
      </c>
      <c r="U31" s="56">
        <v>0</v>
      </c>
      <c r="V31" s="57">
        <f t="shared" si="8"/>
        <v>0</v>
      </c>
      <c r="X31" s="66">
        <f t="shared" si="9"/>
        <v>25</v>
      </c>
      <c r="Z31" s="24"/>
    </row>
    <row r="32" spans="2:26" ht="15.75">
      <c r="B32" s="123">
        <v>25</v>
      </c>
      <c r="C32" s="367" t="s">
        <v>26</v>
      </c>
      <c r="D32" s="362">
        <v>86</v>
      </c>
      <c r="E32" s="59">
        <v>44</v>
      </c>
      <c r="F32" s="82">
        <f t="shared" si="0"/>
        <v>51.162790697674424</v>
      </c>
      <c r="G32" s="3">
        <v>23</v>
      </c>
      <c r="H32" s="61">
        <f t="shared" si="1"/>
        <v>54.761904761904766</v>
      </c>
      <c r="I32" s="62">
        <v>5</v>
      </c>
      <c r="J32" s="84">
        <f t="shared" si="2"/>
        <v>11.904761904761903</v>
      </c>
      <c r="K32" s="62">
        <v>6</v>
      </c>
      <c r="L32" s="60">
        <f t="shared" si="3"/>
        <v>14.285714285714285</v>
      </c>
      <c r="M32" s="59">
        <v>5</v>
      </c>
      <c r="N32" s="81">
        <f t="shared" si="4"/>
        <v>11.904761904761903</v>
      </c>
      <c r="O32" s="64">
        <v>1</v>
      </c>
      <c r="P32" s="60">
        <f t="shared" si="5"/>
        <v>2.380952380952381</v>
      </c>
      <c r="Q32" s="59">
        <v>2</v>
      </c>
      <c r="R32" s="57">
        <f t="shared" si="6"/>
        <v>4.761904761904762</v>
      </c>
      <c r="S32" s="83">
        <v>0</v>
      </c>
      <c r="T32" s="84">
        <f t="shared" si="7"/>
        <v>0</v>
      </c>
      <c r="U32" s="56">
        <v>0</v>
      </c>
      <c r="V32" s="57">
        <f t="shared" si="8"/>
        <v>0</v>
      </c>
      <c r="X32" s="66">
        <f t="shared" si="9"/>
        <v>42</v>
      </c>
      <c r="Z32" s="24"/>
    </row>
    <row r="33" spans="2:26" ht="15.75">
      <c r="B33" s="123">
        <v>26</v>
      </c>
      <c r="C33" s="368" t="s">
        <v>59</v>
      </c>
      <c r="D33" s="363">
        <v>93</v>
      </c>
      <c r="E33" s="59">
        <v>71</v>
      </c>
      <c r="F33" s="82">
        <f t="shared" si="0"/>
        <v>76.34408602150538</v>
      </c>
      <c r="G33" s="3">
        <v>9</v>
      </c>
      <c r="H33" s="61">
        <f t="shared" si="1"/>
        <v>40.909090909090914</v>
      </c>
      <c r="I33" s="62">
        <v>4</v>
      </c>
      <c r="J33" s="84">
        <f t="shared" si="2"/>
        <v>18.181818181818183</v>
      </c>
      <c r="K33" s="62">
        <v>1</v>
      </c>
      <c r="L33" s="60">
        <f t="shared" si="3"/>
        <v>4.545454545454546</v>
      </c>
      <c r="M33" s="59">
        <v>5</v>
      </c>
      <c r="N33" s="81">
        <f t="shared" si="4"/>
        <v>22.727272727272727</v>
      </c>
      <c r="O33" s="64">
        <v>0</v>
      </c>
      <c r="P33" s="60">
        <f t="shared" si="5"/>
        <v>0</v>
      </c>
      <c r="Q33" s="59">
        <v>3</v>
      </c>
      <c r="R33" s="57">
        <f t="shared" si="6"/>
        <v>13.636363636363635</v>
      </c>
      <c r="S33" s="83">
        <v>0</v>
      </c>
      <c r="T33" s="84">
        <f t="shared" si="7"/>
        <v>0</v>
      </c>
      <c r="U33" s="56">
        <v>0</v>
      </c>
      <c r="V33" s="57">
        <f t="shared" si="8"/>
        <v>0</v>
      </c>
      <c r="X33" s="66">
        <f t="shared" si="9"/>
        <v>22</v>
      </c>
      <c r="Z33" s="24"/>
    </row>
    <row r="34" spans="2:26" ht="15.75">
      <c r="B34" s="365">
        <v>27</v>
      </c>
      <c r="C34" s="368" t="s">
        <v>77</v>
      </c>
      <c r="D34" s="363">
        <v>0</v>
      </c>
      <c r="E34" s="59">
        <v>0</v>
      </c>
      <c r="F34" s="82" t="e">
        <f>E34/D34*100</f>
        <v>#DIV/0!</v>
      </c>
      <c r="G34" s="3">
        <v>0</v>
      </c>
      <c r="H34" s="61" t="e">
        <f>G34/X34*100</f>
        <v>#DIV/0!</v>
      </c>
      <c r="I34" s="62">
        <v>0</v>
      </c>
      <c r="J34" s="84" t="e">
        <f>I34/X34*100</f>
        <v>#DIV/0!</v>
      </c>
      <c r="K34" s="62">
        <v>0</v>
      </c>
      <c r="L34" s="60" t="e">
        <f>K34/X34*100</f>
        <v>#DIV/0!</v>
      </c>
      <c r="M34" s="59">
        <v>0</v>
      </c>
      <c r="N34" s="81" t="e">
        <f>M34/X34*100</f>
        <v>#DIV/0!</v>
      </c>
      <c r="O34" s="64">
        <v>0</v>
      </c>
      <c r="P34" s="60" t="e">
        <f>O34/X34*100</f>
        <v>#DIV/0!</v>
      </c>
      <c r="Q34" s="59">
        <v>0</v>
      </c>
      <c r="R34" s="57" t="e">
        <f>Q34/X34*100</f>
        <v>#DIV/0!</v>
      </c>
      <c r="S34" s="83">
        <v>0</v>
      </c>
      <c r="T34" s="84" t="e">
        <f>S34/X34*100</f>
        <v>#DIV/0!</v>
      </c>
      <c r="U34" s="56">
        <v>0</v>
      </c>
      <c r="V34" s="57" t="e">
        <f>U34/X34*100</f>
        <v>#DIV/0!</v>
      </c>
      <c r="X34" s="66">
        <f t="shared" si="9"/>
        <v>0</v>
      </c>
      <c r="Z34" s="24"/>
    </row>
    <row r="35" spans="2:26" ht="15.75">
      <c r="B35" s="123">
        <v>28</v>
      </c>
      <c r="C35" s="368" t="s">
        <v>78</v>
      </c>
      <c r="D35" s="363">
        <v>1</v>
      </c>
      <c r="E35" s="59">
        <v>0</v>
      </c>
      <c r="F35" s="82">
        <f>E35/D35*100</f>
        <v>0</v>
      </c>
      <c r="G35" s="3">
        <v>0</v>
      </c>
      <c r="H35" s="61">
        <f>G35/X35*100</f>
        <v>0</v>
      </c>
      <c r="I35" s="62">
        <v>1</v>
      </c>
      <c r="J35" s="84">
        <f>I35/X35*100</f>
        <v>100</v>
      </c>
      <c r="K35" s="62">
        <v>0</v>
      </c>
      <c r="L35" s="60">
        <f>K35/X35*100</f>
        <v>0</v>
      </c>
      <c r="M35" s="59">
        <v>0</v>
      </c>
      <c r="N35" s="81">
        <f>M35/X35*100</f>
        <v>0</v>
      </c>
      <c r="O35" s="64">
        <v>0</v>
      </c>
      <c r="P35" s="60">
        <f>O35/X35*100</f>
        <v>0</v>
      </c>
      <c r="Q35" s="59">
        <v>0</v>
      </c>
      <c r="R35" s="57">
        <f>Q35/X35*100</f>
        <v>0</v>
      </c>
      <c r="S35" s="83">
        <v>0</v>
      </c>
      <c r="T35" s="84">
        <f>S35/X35*100</f>
        <v>0</v>
      </c>
      <c r="U35" s="56">
        <v>0</v>
      </c>
      <c r="V35" s="57">
        <f>U35/X35*100</f>
        <v>0</v>
      </c>
      <c r="X35" s="66">
        <f t="shared" si="9"/>
        <v>1</v>
      </c>
      <c r="Z35" s="24"/>
    </row>
    <row r="36" spans="2:26" ht="16.5" thickBot="1">
      <c r="B36" s="365">
        <v>29</v>
      </c>
      <c r="C36" s="369" t="s">
        <v>79</v>
      </c>
      <c r="D36" s="363">
        <v>0</v>
      </c>
      <c r="E36" s="59">
        <v>0</v>
      </c>
      <c r="F36" s="82" t="e">
        <f>E36/D36*100</f>
        <v>#DIV/0!</v>
      </c>
      <c r="G36" s="3">
        <v>0</v>
      </c>
      <c r="H36" s="61" t="e">
        <f>G36/X36*100</f>
        <v>#DIV/0!</v>
      </c>
      <c r="I36" s="62">
        <v>0</v>
      </c>
      <c r="J36" s="84" t="e">
        <f>I36/X36*100</f>
        <v>#DIV/0!</v>
      </c>
      <c r="K36" s="62">
        <v>0</v>
      </c>
      <c r="L36" s="60" t="e">
        <f>K36/X36*100</f>
        <v>#DIV/0!</v>
      </c>
      <c r="M36" s="59">
        <v>0</v>
      </c>
      <c r="N36" s="81" t="e">
        <f>M36/X36*100</f>
        <v>#DIV/0!</v>
      </c>
      <c r="O36" s="64">
        <v>0</v>
      </c>
      <c r="P36" s="60" t="e">
        <f>O36/X36*100</f>
        <v>#DIV/0!</v>
      </c>
      <c r="Q36" s="59">
        <v>0</v>
      </c>
      <c r="R36" s="57" t="e">
        <f>Q36/X36*100</f>
        <v>#DIV/0!</v>
      </c>
      <c r="S36" s="83">
        <v>0</v>
      </c>
      <c r="T36" s="84" t="e">
        <f>S36/X36*100</f>
        <v>#DIV/0!</v>
      </c>
      <c r="U36" s="56">
        <v>0</v>
      </c>
      <c r="V36" s="57" t="e">
        <f>U36/X36*100</f>
        <v>#DIV/0!</v>
      </c>
      <c r="X36" s="66">
        <f t="shared" si="9"/>
        <v>0</v>
      </c>
      <c r="Z36" s="24"/>
    </row>
    <row r="37" spans="2:26" ht="16.5" thickBot="1">
      <c r="B37" s="209" t="s">
        <v>60</v>
      </c>
      <c r="C37" s="331"/>
      <c r="D37" s="195">
        <f>SUM(D8:D32)</f>
        <v>2458</v>
      </c>
      <c r="E37" s="195">
        <f aca="true" t="shared" si="10" ref="E37:U37">SUM(E8:E32)</f>
        <v>1341</v>
      </c>
      <c r="F37" s="357">
        <f t="shared" si="0"/>
        <v>54.55655004068348</v>
      </c>
      <c r="G37" s="195">
        <f t="shared" si="10"/>
        <v>490</v>
      </c>
      <c r="H37" s="358">
        <f t="shared" si="1"/>
        <v>43.86750223813787</v>
      </c>
      <c r="I37" s="359">
        <f t="shared" si="10"/>
        <v>194</v>
      </c>
      <c r="J37" s="350">
        <f t="shared" si="2"/>
        <v>17.367949865711726</v>
      </c>
      <c r="K37" s="195">
        <f t="shared" si="10"/>
        <v>187</v>
      </c>
      <c r="L37" s="348">
        <f t="shared" si="3"/>
        <v>16.74127126230976</v>
      </c>
      <c r="M37" s="195">
        <f t="shared" si="10"/>
        <v>143</v>
      </c>
      <c r="N37" s="25">
        <f t="shared" si="4"/>
        <v>12.802148612354522</v>
      </c>
      <c r="O37" s="359">
        <f t="shared" si="10"/>
        <v>16</v>
      </c>
      <c r="P37" s="348">
        <f t="shared" si="5"/>
        <v>1.432408236347359</v>
      </c>
      <c r="Q37" s="195">
        <f t="shared" si="10"/>
        <v>87</v>
      </c>
      <c r="R37" s="350">
        <f t="shared" si="6"/>
        <v>7.788719785138765</v>
      </c>
      <c r="S37" s="195">
        <f t="shared" si="10"/>
        <v>0</v>
      </c>
      <c r="T37" s="349">
        <f t="shared" si="7"/>
        <v>0</v>
      </c>
      <c r="U37" s="195">
        <f t="shared" si="10"/>
        <v>0</v>
      </c>
      <c r="V37" s="350">
        <f t="shared" si="8"/>
        <v>0</v>
      </c>
      <c r="W37" s="122"/>
      <c r="X37" s="55">
        <f>SUM(X8:X32)</f>
        <v>1117</v>
      </c>
      <c r="Z37" s="24"/>
    </row>
    <row r="38" spans="2:26" ht="16.5" thickBot="1">
      <c r="B38" s="205" t="s">
        <v>61</v>
      </c>
      <c r="C38" s="206"/>
      <c r="D38" s="155">
        <f>SUM(D8:D36)</f>
        <v>2552</v>
      </c>
      <c r="E38" s="155">
        <f>SUM(E8:E34)</f>
        <v>1412</v>
      </c>
      <c r="F38" s="158">
        <f t="shared" si="0"/>
        <v>55.32915360501567</v>
      </c>
      <c r="G38" s="155">
        <f>SUM(G8:G36)</f>
        <v>499</v>
      </c>
      <c r="H38" s="46">
        <f t="shared" si="1"/>
        <v>43.771929824561404</v>
      </c>
      <c r="I38" s="156">
        <f>SUM(I8:I36)</f>
        <v>199</v>
      </c>
      <c r="J38" s="72">
        <f t="shared" si="2"/>
        <v>17.45614035087719</v>
      </c>
      <c r="K38" s="155">
        <f>SUM(K8:K34)</f>
        <v>188</v>
      </c>
      <c r="L38" s="152">
        <f t="shared" si="3"/>
        <v>16.49122807017544</v>
      </c>
      <c r="M38" s="155">
        <f>SUM(M8:M34)</f>
        <v>148</v>
      </c>
      <c r="N38" s="88">
        <f t="shared" si="4"/>
        <v>12.982456140350877</v>
      </c>
      <c r="O38" s="156">
        <f>SUM(O8:O34)</f>
        <v>16</v>
      </c>
      <c r="P38" s="152">
        <f t="shared" si="5"/>
        <v>1.4035087719298245</v>
      </c>
      <c r="Q38" s="155">
        <f>SUM(Q8:Q34)</f>
        <v>90</v>
      </c>
      <c r="R38" s="72">
        <f t="shared" si="6"/>
        <v>7.894736842105263</v>
      </c>
      <c r="S38" s="155">
        <f>SUM(S8:S34)</f>
        <v>0</v>
      </c>
      <c r="T38" s="54">
        <f t="shared" si="7"/>
        <v>0</v>
      </c>
      <c r="U38" s="155">
        <f>SUM(U8:U34)</f>
        <v>0</v>
      </c>
      <c r="V38" s="72">
        <f t="shared" si="8"/>
        <v>0</v>
      </c>
      <c r="W38" s="122"/>
      <c r="X38" s="55">
        <f>SUM(X8:X36)</f>
        <v>1140</v>
      </c>
      <c r="Z38" s="24"/>
    </row>
    <row r="39" spans="2:22" ht="12.75">
      <c r="B39" s="207" t="s">
        <v>38</v>
      </c>
      <c r="C39" s="207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</sheetData>
  <sheetProtection/>
  <mergeCells count="22">
    <mergeCell ref="X3:X7"/>
    <mergeCell ref="M4:N6"/>
    <mergeCell ref="O4:P6"/>
    <mergeCell ref="G4:H6"/>
    <mergeCell ref="I4:J6"/>
    <mergeCell ref="K3:L6"/>
    <mergeCell ref="T1:V1"/>
    <mergeCell ref="B2:V2"/>
    <mergeCell ref="Q3:R6"/>
    <mergeCell ref="S3:T6"/>
    <mergeCell ref="U3:V6"/>
    <mergeCell ref="B37:C37"/>
    <mergeCell ref="M3:P3"/>
    <mergeCell ref="B39:V39"/>
    <mergeCell ref="D4:D7"/>
    <mergeCell ref="E4:F6"/>
    <mergeCell ref="B40:T40"/>
    <mergeCell ref="B3:B7"/>
    <mergeCell ref="C3:C7"/>
    <mergeCell ref="D3:F3"/>
    <mergeCell ref="G3:J3"/>
    <mergeCell ref="B38:C38"/>
  </mergeCells>
  <printOptions/>
  <pageMargins left="0.38" right="0.39" top="0.25" bottom="0.22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7"/>
  <sheetViews>
    <sheetView zoomScale="80" zoomScaleNormal="80" zoomScalePageLayoutView="0" workbookViewId="0" topLeftCell="A1">
      <selection activeCell="Y16" sqref="Y16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24.140625" style="0" bestFit="1" customWidth="1"/>
    <col min="4" max="4" width="10.7109375" style="0" customWidth="1"/>
    <col min="5" max="19" width="6.8515625" style="0" customWidth="1"/>
    <col min="20" max="20" width="9.00390625" style="0" customWidth="1"/>
    <col min="21" max="21" width="7.7109375" style="0" customWidth="1"/>
    <col min="22" max="22" width="10.00390625" style="0" customWidth="1"/>
  </cols>
  <sheetData>
    <row r="1" spans="18:20" ht="15.75">
      <c r="R1" s="243" t="s">
        <v>48</v>
      </c>
      <c r="S1" s="243"/>
      <c r="T1" s="243"/>
    </row>
    <row r="2" spans="2:20" ht="21.75" customHeight="1" thickBot="1">
      <c r="B2" s="281" t="s">
        <v>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2:22" ht="28.5" customHeight="1" thickBot="1">
      <c r="B3" s="282" t="s">
        <v>0</v>
      </c>
      <c r="C3" s="283" t="s">
        <v>27</v>
      </c>
      <c r="D3" s="230" t="s">
        <v>55</v>
      </c>
      <c r="E3" s="244"/>
      <c r="F3" s="233"/>
      <c r="G3" s="279" t="s">
        <v>36</v>
      </c>
      <c r="H3" s="280"/>
      <c r="I3" s="249" t="s">
        <v>30</v>
      </c>
      <c r="J3" s="250"/>
      <c r="K3" s="249" t="s">
        <v>31</v>
      </c>
      <c r="L3" s="267"/>
      <c r="M3" s="267"/>
      <c r="N3" s="250"/>
      <c r="O3" s="279" t="s">
        <v>80</v>
      </c>
      <c r="P3" s="280"/>
      <c r="Q3" s="284" t="s">
        <v>81</v>
      </c>
      <c r="R3" s="285"/>
      <c r="S3" s="279" t="s">
        <v>34</v>
      </c>
      <c r="T3" s="250"/>
      <c r="V3" s="225" t="s">
        <v>58</v>
      </c>
    </row>
    <row r="4" spans="2:22" ht="43.5" customHeight="1" thickBot="1">
      <c r="B4" s="263"/>
      <c r="C4" s="265"/>
      <c r="D4" s="245" t="s">
        <v>1</v>
      </c>
      <c r="E4" s="247" t="s">
        <v>57</v>
      </c>
      <c r="F4" s="248"/>
      <c r="G4" s="255"/>
      <c r="H4" s="257"/>
      <c r="I4" s="251"/>
      <c r="J4" s="252"/>
      <c r="K4" s="261" t="s">
        <v>52</v>
      </c>
      <c r="L4" s="255"/>
      <c r="M4" s="257" t="s">
        <v>53</v>
      </c>
      <c r="N4" s="260"/>
      <c r="O4" s="255"/>
      <c r="P4" s="257"/>
      <c r="Q4" s="286"/>
      <c r="R4" s="287"/>
      <c r="S4" s="255"/>
      <c r="T4" s="252"/>
      <c r="V4" s="226"/>
    </row>
    <row r="5" spans="2:22" ht="15" thickBot="1">
      <c r="B5" s="264"/>
      <c r="C5" s="266"/>
      <c r="D5" s="246"/>
      <c r="E5" s="32" t="s">
        <v>37</v>
      </c>
      <c r="F5" s="37" t="s">
        <v>28</v>
      </c>
      <c r="G5" s="6" t="s">
        <v>37</v>
      </c>
      <c r="H5" s="31" t="s">
        <v>28</v>
      </c>
      <c r="I5" s="47" t="s">
        <v>37</v>
      </c>
      <c r="J5" s="8" t="s">
        <v>28</v>
      </c>
      <c r="K5" s="47" t="s">
        <v>37</v>
      </c>
      <c r="L5" s="7" t="s">
        <v>28</v>
      </c>
      <c r="M5" s="32" t="s">
        <v>37</v>
      </c>
      <c r="N5" s="37" t="s">
        <v>28</v>
      </c>
      <c r="O5" s="6" t="s">
        <v>37</v>
      </c>
      <c r="P5" s="31" t="s">
        <v>28</v>
      </c>
      <c r="Q5" s="47" t="s">
        <v>37</v>
      </c>
      <c r="R5" s="8" t="s">
        <v>28</v>
      </c>
      <c r="S5" s="6" t="s">
        <v>37</v>
      </c>
      <c r="T5" s="8" t="s">
        <v>28</v>
      </c>
      <c r="V5" s="227"/>
    </row>
    <row r="6" spans="2:24" ht="15.75">
      <c r="B6" s="15">
        <v>1</v>
      </c>
      <c r="C6" s="384" t="s">
        <v>2</v>
      </c>
      <c r="D6" s="109">
        <v>81</v>
      </c>
      <c r="E6" s="370">
        <v>16</v>
      </c>
      <c r="F6" s="77">
        <f aca="true" t="shared" si="0" ref="F6:F30">E6/D6*100</f>
        <v>19.753086419753085</v>
      </c>
      <c r="G6" s="48">
        <v>52</v>
      </c>
      <c r="H6" s="29">
        <f aca="true" t="shared" si="1" ref="H6:H30">G6/V6*100</f>
        <v>80</v>
      </c>
      <c r="I6" s="48">
        <v>3</v>
      </c>
      <c r="J6" s="41">
        <f aca="true" t="shared" si="2" ref="J6:J36">I6/V6*100</f>
        <v>4.615384615384616</v>
      </c>
      <c r="K6" s="337">
        <v>1</v>
      </c>
      <c r="L6" s="17">
        <f aca="true" t="shared" si="3" ref="L6:L36">K6/V6*100</f>
        <v>1.5384615384615385</v>
      </c>
      <c r="M6" s="53">
        <v>5</v>
      </c>
      <c r="N6" s="41">
        <f aca="true" t="shared" si="4" ref="N6:N36">M6/V6*100</f>
        <v>7.6923076923076925</v>
      </c>
      <c r="O6" s="337">
        <v>4</v>
      </c>
      <c r="P6" s="29">
        <f aca="true" t="shared" si="5" ref="P6:P36">O6/V6*100</f>
        <v>6.153846153846154</v>
      </c>
      <c r="Q6" s="48">
        <v>0</v>
      </c>
      <c r="R6" s="18">
        <f aca="true" t="shared" si="6" ref="R6:R36">Q6/V6*100</f>
        <v>0</v>
      </c>
      <c r="S6" s="79">
        <v>0</v>
      </c>
      <c r="T6" s="18">
        <f aca="true" t="shared" si="7" ref="T6:T36">S6/V6*100</f>
        <v>0</v>
      </c>
      <c r="U6" s="24"/>
      <c r="V6" s="178">
        <f>D6-E6</f>
        <v>65</v>
      </c>
      <c r="X6" s="24"/>
    </row>
    <row r="7" spans="2:24" ht="15.75">
      <c r="B7" s="3">
        <v>2</v>
      </c>
      <c r="C7" s="4" t="s">
        <v>3</v>
      </c>
      <c r="D7" s="92">
        <v>60</v>
      </c>
      <c r="E7" s="28">
        <v>24</v>
      </c>
      <c r="F7" s="52">
        <f t="shared" si="0"/>
        <v>40</v>
      </c>
      <c r="G7" s="50">
        <v>27</v>
      </c>
      <c r="H7" s="13">
        <f t="shared" si="1"/>
        <v>75</v>
      </c>
      <c r="I7" s="50">
        <v>7</v>
      </c>
      <c r="J7" s="43">
        <f t="shared" si="2"/>
        <v>19.444444444444446</v>
      </c>
      <c r="K7" s="51">
        <v>0</v>
      </c>
      <c r="L7" s="11">
        <f t="shared" si="3"/>
        <v>0</v>
      </c>
      <c r="M7" s="12">
        <v>0</v>
      </c>
      <c r="N7" s="43">
        <f t="shared" si="4"/>
        <v>0</v>
      </c>
      <c r="O7" s="51">
        <v>2</v>
      </c>
      <c r="P7" s="13">
        <f t="shared" si="5"/>
        <v>5.555555555555555</v>
      </c>
      <c r="Q7" s="50">
        <v>0</v>
      </c>
      <c r="R7" s="14">
        <f t="shared" si="6"/>
        <v>0</v>
      </c>
      <c r="S7" s="23">
        <v>0</v>
      </c>
      <c r="T7" s="14">
        <f t="shared" si="7"/>
        <v>0</v>
      </c>
      <c r="U7" s="24"/>
      <c r="V7" s="179">
        <f aca="true" t="shared" si="8" ref="V7:V34">D7-E7</f>
        <v>36</v>
      </c>
      <c r="X7" s="24"/>
    </row>
    <row r="8" spans="2:24" ht="15.75">
      <c r="B8" s="3">
        <v>3</v>
      </c>
      <c r="C8" s="4" t="s">
        <v>4</v>
      </c>
      <c r="D8" s="92">
        <v>207</v>
      </c>
      <c r="E8" s="28">
        <v>78</v>
      </c>
      <c r="F8" s="52">
        <f t="shared" si="0"/>
        <v>37.68115942028986</v>
      </c>
      <c r="G8" s="50">
        <v>94</v>
      </c>
      <c r="H8" s="13">
        <f t="shared" si="1"/>
        <v>72.86821705426357</v>
      </c>
      <c r="I8" s="50">
        <v>19</v>
      </c>
      <c r="J8" s="43">
        <f t="shared" si="2"/>
        <v>14.728682170542637</v>
      </c>
      <c r="K8" s="51">
        <v>7</v>
      </c>
      <c r="L8" s="11">
        <f t="shared" si="3"/>
        <v>5.426356589147287</v>
      </c>
      <c r="M8" s="12">
        <v>4</v>
      </c>
      <c r="N8" s="43">
        <f t="shared" si="4"/>
        <v>3.10077519379845</v>
      </c>
      <c r="O8" s="51">
        <v>5</v>
      </c>
      <c r="P8" s="13">
        <f t="shared" si="5"/>
        <v>3.875968992248062</v>
      </c>
      <c r="Q8" s="50">
        <v>0</v>
      </c>
      <c r="R8" s="14">
        <f t="shared" si="6"/>
        <v>0</v>
      </c>
      <c r="S8" s="23">
        <v>0</v>
      </c>
      <c r="T8" s="14">
        <f t="shared" si="7"/>
        <v>0</v>
      </c>
      <c r="U8" s="24"/>
      <c r="V8" s="179">
        <f t="shared" si="8"/>
        <v>129</v>
      </c>
      <c r="X8" s="24"/>
    </row>
    <row r="9" spans="2:24" ht="15.75">
      <c r="B9" s="3">
        <v>4</v>
      </c>
      <c r="C9" s="4" t="s">
        <v>5</v>
      </c>
      <c r="D9" s="92">
        <v>105</v>
      </c>
      <c r="E9" s="28">
        <v>20</v>
      </c>
      <c r="F9" s="52">
        <f t="shared" si="0"/>
        <v>19.047619047619047</v>
      </c>
      <c r="G9" s="50">
        <v>61</v>
      </c>
      <c r="H9" s="13">
        <f t="shared" si="1"/>
        <v>71.76470588235294</v>
      </c>
      <c r="I9" s="50">
        <v>12</v>
      </c>
      <c r="J9" s="43">
        <f t="shared" si="2"/>
        <v>14.117647058823529</v>
      </c>
      <c r="K9" s="51">
        <v>3</v>
      </c>
      <c r="L9" s="11">
        <f t="shared" si="3"/>
        <v>3.5294117647058822</v>
      </c>
      <c r="M9" s="12">
        <v>6</v>
      </c>
      <c r="N9" s="43">
        <f t="shared" si="4"/>
        <v>7.0588235294117645</v>
      </c>
      <c r="O9" s="51">
        <v>3</v>
      </c>
      <c r="P9" s="13">
        <f t="shared" si="5"/>
        <v>3.5294117647058822</v>
      </c>
      <c r="Q9" s="50">
        <v>0</v>
      </c>
      <c r="R9" s="14">
        <f t="shared" si="6"/>
        <v>0</v>
      </c>
      <c r="S9" s="23">
        <v>0</v>
      </c>
      <c r="T9" s="14">
        <f t="shared" si="7"/>
        <v>0</v>
      </c>
      <c r="U9" s="24"/>
      <c r="V9" s="179">
        <f t="shared" si="8"/>
        <v>85</v>
      </c>
      <c r="X9" s="24"/>
    </row>
    <row r="10" spans="2:24" ht="15.75">
      <c r="B10" s="3">
        <v>5</v>
      </c>
      <c r="C10" s="4" t="s">
        <v>6</v>
      </c>
      <c r="D10" s="92">
        <v>69</v>
      </c>
      <c r="E10" s="28">
        <v>13</v>
      </c>
      <c r="F10" s="52">
        <f t="shared" si="0"/>
        <v>18.84057971014493</v>
      </c>
      <c r="G10" s="50">
        <v>46</v>
      </c>
      <c r="H10" s="13">
        <f t="shared" si="1"/>
        <v>82.14285714285714</v>
      </c>
      <c r="I10" s="50">
        <v>7</v>
      </c>
      <c r="J10" s="43">
        <f t="shared" si="2"/>
        <v>12.5</v>
      </c>
      <c r="K10" s="51">
        <v>0</v>
      </c>
      <c r="L10" s="11">
        <f t="shared" si="3"/>
        <v>0</v>
      </c>
      <c r="M10" s="12">
        <v>0</v>
      </c>
      <c r="N10" s="43">
        <f t="shared" si="4"/>
        <v>0</v>
      </c>
      <c r="O10" s="51">
        <v>3</v>
      </c>
      <c r="P10" s="13">
        <f t="shared" si="5"/>
        <v>5.357142857142857</v>
      </c>
      <c r="Q10" s="50">
        <v>0</v>
      </c>
      <c r="R10" s="14">
        <f t="shared" si="6"/>
        <v>0</v>
      </c>
      <c r="S10" s="23">
        <v>0</v>
      </c>
      <c r="T10" s="14">
        <f t="shared" si="7"/>
        <v>0</v>
      </c>
      <c r="U10" s="24"/>
      <c r="V10" s="179">
        <f t="shared" si="8"/>
        <v>56</v>
      </c>
      <c r="X10" s="24"/>
    </row>
    <row r="11" spans="2:24" ht="15.75">
      <c r="B11" s="3">
        <v>6</v>
      </c>
      <c r="C11" s="4" t="s">
        <v>7</v>
      </c>
      <c r="D11" s="92">
        <v>33</v>
      </c>
      <c r="E11" s="28">
        <v>7</v>
      </c>
      <c r="F11" s="52">
        <f t="shared" si="0"/>
        <v>21.21212121212121</v>
      </c>
      <c r="G11" s="50">
        <v>24</v>
      </c>
      <c r="H11" s="13">
        <f t="shared" si="1"/>
        <v>92.3076923076923</v>
      </c>
      <c r="I11" s="50">
        <v>0</v>
      </c>
      <c r="J11" s="43">
        <f t="shared" si="2"/>
        <v>0</v>
      </c>
      <c r="K11" s="51">
        <v>0</v>
      </c>
      <c r="L11" s="11">
        <f t="shared" si="3"/>
        <v>0</v>
      </c>
      <c r="M11" s="12">
        <v>0</v>
      </c>
      <c r="N11" s="43">
        <f t="shared" si="4"/>
        <v>0</v>
      </c>
      <c r="O11" s="51">
        <v>2</v>
      </c>
      <c r="P11" s="13">
        <f t="shared" si="5"/>
        <v>7.6923076923076925</v>
      </c>
      <c r="Q11" s="50">
        <v>0</v>
      </c>
      <c r="R11" s="14">
        <f t="shared" si="6"/>
        <v>0</v>
      </c>
      <c r="S11" s="23">
        <v>0</v>
      </c>
      <c r="T11" s="14">
        <f t="shared" si="7"/>
        <v>0</v>
      </c>
      <c r="U11" s="24"/>
      <c r="V11" s="179">
        <f t="shared" si="8"/>
        <v>26</v>
      </c>
      <c r="X11" s="24"/>
    </row>
    <row r="12" spans="2:24" ht="15.75">
      <c r="B12" s="3">
        <v>7</v>
      </c>
      <c r="C12" s="4" t="s">
        <v>8</v>
      </c>
      <c r="D12" s="92">
        <v>118</v>
      </c>
      <c r="E12" s="28">
        <v>41</v>
      </c>
      <c r="F12" s="52">
        <f t="shared" si="0"/>
        <v>34.74576271186441</v>
      </c>
      <c r="G12" s="50">
        <v>59</v>
      </c>
      <c r="H12" s="13">
        <f t="shared" si="1"/>
        <v>76.62337662337663</v>
      </c>
      <c r="I12" s="50">
        <v>8</v>
      </c>
      <c r="J12" s="43">
        <f t="shared" si="2"/>
        <v>10.38961038961039</v>
      </c>
      <c r="K12" s="51">
        <v>2</v>
      </c>
      <c r="L12" s="11">
        <f t="shared" si="3"/>
        <v>2.5974025974025974</v>
      </c>
      <c r="M12" s="12">
        <v>1</v>
      </c>
      <c r="N12" s="43">
        <f t="shared" si="4"/>
        <v>1.2987012987012987</v>
      </c>
      <c r="O12" s="51">
        <v>7</v>
      </c>
      <c r="P12" s="13">
        <f t="shared" si="5"/>
        <v>9.090909090909092</v>
      </c>
      <c r="Q12" s="50">
        <v>0</v>
      </c>
      <c r="R12" s="14">
        <f t="shared" si="6"/>
        <v>0</v>
      </c>
      <c r="S12" s="23">
        <v>0</v>
      </c>
      <c r="T12" s="14">
        <f t="shared" si="7"/>
        <v>0</v>
      </c>
      <c r="U12" s="24"/>
      <c r="V12" s="179">
        <f t="shared" si="8"/>
        <v>77</v>
      </c>
      <c r="X12" s="24"/>
    </row>
    <row r="13" spans="2:24" ht="15.75">
      <c r="B13" s="3">
        <v>8</v>
      </c>
      <c r="C13" s="4" t="s">
        <v>9</v>
      </c>
      <c r="D13" s="92">
        <v>49</v>
      </c>
      <c r="E13" s="28">
        <v>11</v>
      </c>
      <c r="F13" s="52">
        <f t="shared" si="0"/>
        <v>22.448979591836736</v>
      </c>
      <c r="G13" s="50">
        <v>32</v>
      </c>
      <c r="H13" s="13">
        <f t="shared" si="1"/>
        <v>84.21052631578947</v>
      </c>
      <c r="I13" s="50">
        <v>0</v>
      </c>
      <c r="J13" s="43">
        <f t="shared" si="2"/>
        <v>0</v>
      </c>
      <c r="K13" s="51">
        <v>0</v>
      </c>
      <c r="L13" s="11">
        <f t="shared" si="3"/>
        <v>0</v>
      </c>
      <c r="M13" s="12">
        <v>3</v>
      </c>
      <c r="N13" s="43">
        <f t="shared" si="4"/>
        <v>7.894736842105263</v>
      </c>
      <c r="O13" s="51">
        <v>2</v>
      </c>
      <c r="P13" s="13">
        <f t="shared" si="5"/>
        <v>5.263157894736842</v>
      </c>
      <c r="Q13" s="50">
        <v>1</v>
      </c>
      <c r="R13" s="14">
        <f t="shared" si="6"/>
        <v>2.631578947368421</v>
      </c>
      <c r="S13" s="23">
        <v>0</v>
      </c>
      <c r="T13" s="14">
        <f t="shared" si="7"/>
        <v>0</v>
      </c>
      <c r="U13" s="24"/>
      <c r="V13" s="179">
        <f t="shared" si="8"/>
        <v>38</v>
      </c>
      <c r="X13" s="24"/>
    </row>
    <row r="14" spans="2:24" ht="15.75">
      <c r="B14" s="3">
        <v>9</v>
      </c>
      <c r="C14" s="4" t="s">
        <v>10</v>
      </c>
      <c r="D14" s="92">
        <v>83</v>
      </c>
      <c r="E14" s="28">
        <v>29</v>
      </c>
      <c r="F14" s="52">
        <f t="shared" si="0"/>
        <v>34.93975903614458</v>
      </c>
      <c r="G14" s="50">
        <v>40</v>
      </c>
      <c r="H14" s="13">
        <f t="shared" si="1"/>
        <v>74.07407407407408</v>
      </c>
      <c r="I14" s="50">
        <v>8</v>
      </c>
      <c r="J14" s="43">
        <f t="shared" si="2"/>
        <v>14.814814814814813</v>
      </c>
      <c r="K14" s="51">
        <v>2</v>
      </c>
      <c r="L14" s="11">
        <f t="shared" si="3"/>
        <v>3.7037037037037033</v>
      </c>
      <c r="M14" s="12">
        <v>2</v>
      </c>
      <c r="N14" s="43">
        <f t="shared" si="4"/>
        <v>3.7037037037037033</v>
      </c>
      <c r="O14" s="51">
        <v>1</v>
      </c>
      <c r="P14" s="13">
        <f t="shared" si="5"/>
        <v>1.8518518518518516</v>
      </c>
      <c r="Q14" s="50">
        <v>1</v>
      </c>
      <c r="R14" s="14">
        <f t="shared" si="6"/>
        <v>1.8518518518518516</v>
      </c>
      <c r="S14" s="23">
        <v>0</v>
      </c>
      <c r="T14" s="14">
        <f t="shared" si="7"/>
        <v>0</v>
      </c>
      <c r="U14" s="24"/>
      <c r="V14" s="179">
        <f t="shared" si="8"/>
        <v>54</v>
      </c>
      <c r="X14" s="24"/>
    </row>
    <row r="15" spans="2:24" ht="15.75">
      <c r="B15" s="3">
        <v>10</v>
      </c>
      <c r="C15" s="4" t="s">
        <v>11</v>
      </c>
      <c r="D15" s="92">
        <v>24</v>
      </c>
      <c r="E15" s="28">
        <v>6</v>
      </c>
      <c r="F15" s="52">
        <f t="shared" si="0"/>
        <v>25</v>
      </c>
      <c r="G15" s="50">
        <v>13</v>
      </c>
      <c r="H15" s="13">
        <f t="shared" si="1"/>
        <v>72.22222222222221</v>
      </c>
      <c r="I15" s="50">
        <v>4</v>
      </c>
      <c r="J15" s="43">
        <f t="shared" si="2"/>
        <v>22.22222222222222</v>
      </c>
      <c r="K15" s="51">
        <v>0</v>
      </c>
      <c r="L15" s="11">
        <f t="shared" si="3"/>
        <v>0</v>
      </c>
      <c r="M15" s="12">
        <v>0</v>
      </c>
      <c r="N15" s="43">
        <f t="shared" si="4"/>
        <v>0</v>
      </c>
      <c r="O15" s="51">
        <v>1</v>
      </c>
      <c r="P15" s="13">
        <f t="shared" si="5"/>
        <v>5.555555555555555</v>
      </c>
      <c r="Q15" s="50">
        <v>0</v>
      </c>
      <c r="R15" s="14">
        <f t="shared" si="6"/>
        <v>0</v>
      </c>
      <c r="S15" s="23">
        <v>0</v>
      </c>
      <c r="T15" s="14">
        <f t="shared" si="7"/>
        <v>0</v>
      </c>
      <c r="U15" s="24"/>
      <c r="V15" s="179">
        <f t="shared" si="8"/>
        <v>18</v>
      </c>
      <c r="X15" s="24"/>
    </row>
    <row r="16" spans="2:24" ht="15.75">
      <c r="B16" s="3">
        <v>11</v>
      </c>
      <c r="C16" s="4" t="s">
        <v>12</v>
      </c>
      <c r="D16" s="92">
        <v>45</v>
      </c>
      <c r="E16" s="28">
        <v>18</v>
      </c>
      <c r="F16" s="52">
        <f t="shared" si="0"/>
        <v>40</v>
      </c>
      <c r="G16" s="50">
        <v>19</v>
      </c>
      <c r="H16" s="13">
        <f t="shared" si="1"/>
        <v>70.37037037037037</v>
      </c>
      <c r="I16" s="50">
        <v>2</v>
      </c>
      <c r="J16" s="43">
        <f t="shared" si="2"/>
        <v>7.4074074074074066</v>
      </c>
      <c r="K16" s="51">
        <v>1</v>
      </c>
      <c r="L16" s="11">
        <f t="shared" si="3"/>
        <v>3.7037037037037033</v>
      </c>
      <c r="M16" s="12">
        <v>4</v>
      </c>
      <c r="N16" s="43">
        <f t="shared" si="4"/>
        <v>14.814814814814813</v>
      </c>
      <c r="O16" s="51">
        <v>1</v>
      </c>
      <c r="P16" s="13">
        <f t="shared" si="5"/>
        <v>3.7037037037037033</v>
      </c>
      <c r="Q16" s="50">
        <v>0</v>
      </c>
      <c r="R16" s="14">
        <f t="shared" si="6"/>
        <v>0</v>
      </c>
      <c r="S16" s="23">
        <v>0</v>
      </c>
      <c r="T16" s="14">
        <f t="shared" si="7"/>
        <v>0</v>
      </c>
      <c r="U16" s="24"/>
      <c r="V16" s="179">
        <f t="shared" si="8"/>
        <v>27</v>
      </c>
      <c r="X16" s="24"/>
    </row>
    <row r="17" spans="2:24" ht="15.75">
      <c r="B17" s="3">
        <v>12</v>
      </c>
      <c r="C17" s="4" t="s">
        <v>13</v>
      </c>
      <c r="D17" s="92">
        <v>112</v>
      </c>
      <c r="E17" s="28">
        <v>26</v>
      </c>
      <c r="F17" s="52">
        <f t="shared" si="0"/>
        <v>23.214285714285715</v>
      </c>
      <c r="G17" s="50">
        <v>56</v>
      </c>
      <c r="H17" s="13">
        <f t="shared" si="1"/>
        <v>65.11627906976744</v>
      </c>
      <c r="I17" s="50">
        <v>17</v>
      </c>
      <c r="J17" s="43">
        <f t="shared" si="2"/>
        <v>19.767441860465116</v>
      </c>
      <c r="K17" s="51">
        <v>3</v>
      </c>
      <c r="L17" s="11">
        <f t="shared" si="3"/>
        <v>3.488372093023256</v>
      </c>
      <c r="M17" s="12">
        <v>2</v>
      </c>
      <c r="N17" s="43">
        <f t="shared" si="4"/>
        <v>2.3255813953488373</v>
      </c>
      <c r="O17" s="51">
        <v>8</v>
      </c>
      <c r="P17" s="13">
        <f t="shared" si="5"/>
        <v>9.30232558139535</v>
      </c>
      <c r="Q17" s="50">
        <v>0</v>
      </c>
      <c r="R17" s="14">
        <f t="shared" si="6"/>
        <v>0</v>
      </c>
      <c r="S17" s="23">
        <v>0</v>
      </c>
      <c r="T17" s="14">
        <f t="shared" si="7"/>
        <v>0</v>
      </c>
      <c r="U17" s="24"/>
      <c r="V17" s="179">
        <f t="shared" si="8"/>
        <v>86</v>
      </c>
      <c r="X17" s="24"/>
    </row>
    <row r="18" spans="2:24" ht="15.75">
      <c r="B18" s="3">
        <v>13</v>
      </c>
      <c r="C18" s="4" t="s">
        <v>14</v>
      </c>
      <c r="D18" s="92">
        <v>56</v>
      </c>
      <c r="E18" s="28">
        <v>27</v>
      </c>
      <c r="F18" s="52">
        <f t="shared" si="0"/>
        <v>48.214285714285715</v>
      </c>
      <c r="G18" s="50">
        <v>22</v>
      </c>
      <c r="H18" s="13">
        <f t="shared" si="1"/>
        <v>75.86206896551724</v>
      </c>
      <c r="I18" s="50">
        <v>1</v>
      </c>
      <c r="J18" s="43">
        <f t="shared" si="2"/>
        <v>3.4482758620689653</v>
      </c>
      <c r="K18" s="51">
        <v>1</v>
      </c>
      <c r="L18" s="11">
        <f t="shared" si="3"/>
        <v>3.4482758620689653</v>
      </c>
      <c r="M18" s="12">
        <v>1</v>
      </c>
      <c r="N18" s="43">
        <f t="shared" si="4"/>
        <v>3.4482758620689653</v>
      </c>
      <c r="O18" s="51">
        <v>4</v>
      </c>
      <c r="P18" s="13">
        <f t="shared" si="5"/>
        <v>13.793103448275861</v>
      </c>
      <c r="Q18" s="50">
        <v>0</v>
      </c>
      <c r="R18" s="14">
        <f t="shared" si="6"/>
        <v>0</v>
      </c>
      <c r="S18" s="23">
        <v>0</v>
      </c>
      <c r="T18" s="14">
        <f t="shared" si="7"/>
        <v>0</v>
      </c>
      <c r="U18" s="24"/>
      <c r="V18" s="179">
        <f t="shared" si="8"/>
        <v>29</v>
      </c>
      <c r="X18" s="24"/>
    </row>
    <row r="19" spans="2:24" ht="15.75">
      <c r="B19" s="3">
        <v>14</v>
      </c>
      <c r="C19" s="4" t="s">
        <v>15</v>
      </c>
      <c r="D19" s="92">
        <v>341</v>
      </c>
      <c r="E19" s="28">
        <v>109</v>
      </c>
      <c r="F19" s="52">
        <f t="shared" si="0"/>
        <v>31.964809384164223</v>
      </c>
      <c r="G19" s="50">
        <v>157</v>
      </c>
      <c r="H19" s="13">
        <f t="shared" si="1"/>
        <v>67.67241379310344</v>
      </c>
      <c r="I19" s="50">
        <v>36</v>
      </c>
      <c r="J19" s="43">
        <f t="shared" si="2"/>
        <v>15.517241379310345</v>
      </c>
      <c r="K19" s="51">
        <v>0</v>
      </c>
      <c r="L19" s="11">
        <f t="shared" si="3"/>
        <v>0</v>
      </c>
      <c r="M19" s="12">
        <v>3</v>
      </c>
      <c r="N19" s="43">
        <f t="shared" si="4"/>
        <v>1.293103448275862</v>
      </c>
      <c r="O19" s="51">
        <v>36</v>
      </c>
      <c r="P19" s="13">
        <f t="shared" si="5"/>
        <v>15.517241379310345</v>
      </c>
      <c r="Q19" s="50">
        <v>0</v>
      </c>
      <c r="R19" s="14">
        <f t="shared" si="6"/>
        <v>0</v>
      </c>
      <c r="S19" s="23">
        <v>0</v>
      </c>
      <c r="T19" s="14">
        <f t="shared" si="7"/>
        <v>0</v>
      </c>
      <c r="U19" s="24"/>
      <c r="V19" s="179">
        <f t="shared" si="8"/>
        <v>232</v>
      </c>
      <c r="X19" s="24"/>
    </row>
    <row r="20" spans="2:24" ht="15.75">
      <c r="B20" s="3">
        <v>15</v>
      </c>
      <c r="C20" s="4" t="s">
        <v>16</v>
      </c>
      <c r="D20" s="92">
        <v>80</v>
      </c>
      <c r="E20" s="28">
        <v>19</v>
      </c>
      <c r="F20" s="52">
        <f t="shared" si="0"/>
        <v>23.75</v>
      </c>
      <c r="G20" s="50">
        <v>47</v>
      </c>
      <c r="H20" s="13">
        <f t="shared" si="1"/>
        <v>77.04918032786885</v>
      </c>
      <c r="I20" s="50">
        <v>10</v>
      </c>
      <c r="J20" s="43">
        <f t="shared" si="2"/>
        <v>16.39344262295082</v>
      </c>
      <c r="K20" s="51">
        <v>2</v>
      </c>
      <c r="L20" s="11">
        <f t="shared" si="3"/>
        <v>3.278688524590164</v>
      </c>
      <c r="M20" s="12">
        <v>0</v>
      </c>
      <c r="N20" s="43">
        <f t="shared" si="4"/>
        <v>0</v>
      </c>
      <c r="O20" s="51">
        <v>1</v>
      </c>
      <c r="P20" s="13">
        <f t="shared" si="5"/>
        <v>1.639344262295082</v>
      </c>
      <c r="Q20" s="50">
        <v>1</v>
      </c>
      <c r="R20" s="14">
        <f t="shared" si="6"/>
        <v>1.639344262295082</v>
      </c>
      <c r="S20" s="23">
        <v>0</v>
      </c>
      <c r="T20" s="14">
        <f t="shared" si="7"/>
        <v>0</v>
      </c>
      <c r="U20" s="24"/>
      <c r="V20" s="179">
        <f t="shared" si="8"/>
        <v>61</v>
      </c>
      <c r="X20" s="24"/>
    </row>
    <row r="21" spans="2:24" ht="15.75">
      <c r="B21" s="3">
        <v>16</v>
      </c>
      <c r="C21" s="4" t="s">
        <v>17</v>
      </c>
      <c r="D21" s="92">
        <v>62</v>
      </c>
      <c r="E21" s="28">
        <v>14</v>
      </c>
      <c r="F21" s="52">
        <f t="shared" si="0"/>
        <v>22.58064516129032</v>
      </c>
      <c r="G21" s="50">
        <v>41</v>
      </c>
      <c r="H21" s="13">
        <f t="shared" si="1"/>
        <v>85.41666666666666</v>
      </c>
      <c r="I21" s="50">
        <v>6</v>
      </c>
      <c r="J21" s="43">
        <f t="shared" si="2"/>
        <v>12.5</v>
      </c>
      <c r="K21" s="51">
        <v>0</v>
      </c>
      <c r="L21" s="11">
        <f t="shared" si="3"/>
        <v>0</v>
      </c>
      <c r="M21" s="12">
        <v>0</v>
      </c>
      <c r="N21" s="43">
        <f t="shared" si="4"/>
        <v>0</v>
      </c>
      <c r="O21" s="51">
        <v>1</v>
      </c>
      <c r="P21" s="13">
        <f t="shared" si="5"/>
        <v>2.083333333333333</v>
      </c>
      <c r="Q21" s="50">
        <v>0</v>
      </c>
      <c r="R21" s="14">
        <f t="shared" si="6"/>
        <v>0</v>
      </c>
      <c r="S21" s="23">
        <v>0</v>
      </c>
      <c r="T21" s="14">
        <f t="shared" si="7"/>
        <v>0</v>
      </c>
      <c r="U21" s="24"/>
      <c r="V21" s="179">
        <f t="shared" si="8"/>
        <v>48</v>
      </c>
      <c r="X21" s="24"/>
    </row>
    <row r="22" spans="2:24" ht="15.75">
      <c r="B22" s="3">
        <v>17</v>
      </c>
      <c r="C22" s="4" t="s">
        <v>18</v>
      </c>
      <c r="D22" s="92">
        <v>40</v>
      </c>
      <c r="E22" s="28">
        <v>8</v>
      </c>
      <c r="F22" s="52">
        <f t="shared" si="0"/>
        <v>20</v>
      </c>
      <c r="G22" s="50">
        <v>24</v>
      </c>
      <c r="H22" s="13">
        <f t="shared" si="1"/>
        <v>75</v>
      </c>
      <c r="I22" s="50">
        <v>2</v>
      </c>
      <c r="J22" s="43">
        <f t="shared" si="2"/>
        <v>6.25</v>
      </c>
      <c r="K22" s="51">
        <v>1</v>
      </c>
      <c r="L22" s="11">
        <f t="shared" si="3"/>
        <v>3.125</v>
      </c>
      <c r="M22" s="12">
        <v>0</v>
      </c>
      <c r="N22" s="43">
        <f t="shared" si="4"/>
        <v>0</v>
      </c>
      <c r="O22" s="51">
        <v>4</v>
      </c>
      <c r="P22" s="13">
        <f t="shared" si="5"/>
        <v>12.5</v>
      </c>
      <c r="Q22" s="50">
        <v>1</v>
      </c>
      <c r="R22" s="14">
        <f t="shared" si="6"/>
        <v>3.125</v>
      </c>
      <c r="S22" s="23">
        <v>0</v>
      </c>
      <c r="T22" s="14">
        <f t="shared" si="7"/>
        <v>0</v>
      </c>
      <c r="U22" s="24"/>
      <c r="V22" s="179">
        <f t="shared" si="8"/>
        <v>32</v>
      </c>
      <c r="X22" s="24"/>
    </row>
    <row r="23" spans="2:24" ht="15.75">
      <c r="B23" s="3">
        <v>18</v>
      </c>
      <c r="C23" s="4" t="s">
        <v>19</v>
      </c>
      <c r="D23" s="92">
        <v>54</v>
      </c>
      <c r="E23" s="28">
        <v>11</v>
      </c>
      <c r="F23" s="52">
        <f t="shared" si="0"/>
        <v>20.37037037037037</v>
      </c>
      <c r="G23" s="50">
        <v>37</v>
      </c>
      <c r="H23" s="13">
        <f t="shared" si="1"/>
        <v>86.04651162790698</v>
      </c>
      <c r="I23" s="50">
        <v>3</v>
      </c>
      <c r="J23" s="43">
        <f t="shared" si="2"/>
        <v>6.976744186046512</v>
      </c>
      <c r="K23" s="51">
        <v>0</v>
      </c>
      <c r="L23" s="11">
        <f t="shared" si="3"/>
        <v>0</v>
      </c>
      <c r="M23" s="12">
        <v>0</v>
      </c>
      <c r="N23" s="43">
        <f t="shared" si="4"/>
        <v>0</v>
      </c>
      <c r="O23" s="51">
        <v>2</v>
      </c>
      <c r="P23" s="13">
        <f t="shared" si="5"/>
        <v>4.651162790697675</v>
      </c>
      <c r="Q23" s="50">
        <v>1</v>
      </c>
      <c r="R23" s="14">
        <f t="shared" si="6"/>
        <v>2.3255813953488373</v>
      </c>
      <c r="S23" s="23">
        <v>0</v>
      </c>
      <c r="T23" s="14">
        <f t="shared" si="7"/>
        <v>0</v>
      </c>
      <c r="U23" s="24"/>
      <c r="V23" s="179">
        <f t="shared" si="8"/>
        <v>43</v>
      </c>
      <c r="X23" s="24"/>
    </row>
    <row r="24" spans="2:24" ht="15.75">
      <c r="B24" s="3">
        <v>19</v>
      </c>
      <c r="C24" s="4" t="s">
        <v>20</v>
      </c>
      <c r="D24" s="92">
        <v>107</v>
      </c>
      <c r="E24" s="28">
        <v>47</v>
      </c>
      <c r="F24" s="52">
        <f t="shared" si="0"/>
        <v>43.925233644859816</v>
      </c>
      <c r="G24" s="50">
        <v>49</v>
      </c>
      <c r="H24" s="13">
        <f t="shared" si="1"/>
        <v>81.66666666666667</v>
      </c>
      <c r="I24" s="50">
        <v>7</v>
      </c>
      <c r="J24" s="43">
        <f t="shared" si="2"/>
        <v>11.666666666666666</v>
      </c>
      <c r="K24" s="51">
        <v>1</v>
      </c>
      <c r="L24" s="11">
        <f t="shared" si="3"/>
        <v>1.6666666666666667</v>
      </c>
      <c r="M24" s="12">
        <v>1</v>
      </c>
      <c r="N24" s="43">
        <f t="shared" si="4"/>
        <v>1.6666666666666667</v>
      </c>
      <c r="O24" s="51">
        <v>2</v>
      </c>
      <c r="P24" s="13">
        <f t="shared" si="5"/>
        <v>3.3333333333333335</v>
      </c>
      <c r="Q24" s="50">
        <v>0</v>
      </c>
      <c r="R24" s="14">
        <f t="shared" si="6"/>
        <v>0</v>
      </c>
      <c r="S24" s="23">
        <v>0</v>
      </c>
      <c r="T24" s="14">
        <f t="shared" si="7"/>
        <v>0</v>
      </c>
      <c r="U24" s="24"/>
      <c r="V24" s="179">
        <f t="shared" si="8"/>
        <v>60</v>
      </c>
      <c r="X24" s="24"/>
    </row>
    <row r="25" spans="2:24" ht="15.75">
      <c r="B25" s="3">
        <v>20</v>
      </c>
      <c r="C25" s="4" t="s">
        <v>21</v>
      </c>
      <c r="D25" s="92">
        <v>66</v>
      </c>
      <c r="E25" s="28">
        <v>37</v>
      </c>
      <c r="F25" s="52">
        <f t="shared" si="0"/>
        <v>56.060606060606055</v>
      </c>
      <c r="G25" s="50">
        <v>19</v>
      </c>
      <c r="H25" s="13">
        <f t="shared" si="1"/>
        <v>65.51724137931035</v>
      </c>
      <c r="I25" s="50">
        <v>5</v>
      </c>
      <c r="J25" s="43">
        <f t="shared" si="2"/>
        <v>17.24137931034483</v>
      </c>
      <c r="K25" s="51">
        <v>2</v>
      </c>
      <c r="L25" s="11">
        <f t="shared" si="3"/>
        <v>6.896551724137931</v>
      </c>
      <c r="M25" s="12">
        <v>1</v>
      </c>
      <c r="N25" s="43">
        <f t="shared" si="4"/>
        <v>3.4482758620689653</v>
      </c>
      <c r="O25" s="51">
        <v>2</v>
      </c>
      <c r="P25" s="13">
        <f t="shared" si="5"/>
        <v>6.896551724137931</v>
      </c>
      <c r="Q25" s="50">
        <v>0</v>
      </c>
      <c r="R25" s="14">
        <f t="shared" si="6"/>
        <v>0</v>
      </c>
      <c r="S25" s="23">
        <v>0</v>
      </c>
      <c r="T25" s="14">
        <f t="shared" si="7"/>
        <v>0</v>
      </c>
      <c r="U25" s="24"/>
      <c r="V25" s="179">
        <f t="shared" si="8"/>
        <v>29</v>
      </c>
      <c r="X25" s="24"/>
    </row>
    <row r="26" spans="2:24" ht="15.75">
      <c r="B26" s="3">
        <v>21</v>
      </c>
      <c r="C26" s="4" t="s">
        <v>22</v>
      </c>
      <c r="D26" s="92">
        <v>91</v>
      </c>
      <c r="E26" s="28">
        <v>15</v>
      </c>
      <c r="F26" s="52">
        <f t="shared" si="0"/>
        <v>16.483516483516482</v>
      </c>
      <c r="G26" s="50">
        <v>53</v>
      </c>
      <c r="H26" s="13">
        <f t="shared" si="1"/>
        <v>69.73684210526315</v>
      </c>
      <c r="I26" s="50">
        <v>12</v>
      </c>
      <c r="J26" s="43">
        <f t="shared" si="2"/>
        <v>15.789473684210526</v>
      </c>
      <c r="K26" s="51">
        <v>3</v>
      </c>
      <c r="L26" s="11">
        <f t="shared" si="3"/>
        <v>3.9473684210526314</v>
      </c>
      <c r="M26" s="12">
        <v>4</v>
      </c>
      <c r="N26" s="43">
        <f t="shared" si="4"/>
        <v>5.263157894736842</v>
      </c>
      <c r="O26" s="51">
        <v>4</v>
      </c>
      <c r="P26" s="13">
        <f t="shared" si="5"/>
        <v>5.263157894736842</v>
      </c>
      <c r="Q26" s="50">
        <v>0</v>
      </c>
      <c r="R26" s="14">
        <f t="shared" si="6"/>
        <v>0</v>
      </c>
      <c r="S26" s="23">
        <v>0</v>
      </c>
      <c r="T26" s="14">
        <f t="shared" si="7"/>
        <v>0</v>
      </c>
      <c r="U26" s="24"/>
      <c r="V26" s="179">
        <f t="shared" si="8"/>
        <v>76</v>
      </c>
      <c r="X26" s="24"/>
    </row>
    <row r="27" spans="2:24" ht="15.75">
      <c r="B27" s="3">
        <v>22</v>
      </c>
      <c r="C27" s="4" t="s">
        <v>23</v>
      </c>
      <c r="D27" s="92">
        <v>36</v>
      </c>
      <c r="E27" s="28">
        <v>13</v>
      </c>
      <c r="F27" s="52">
        <f t="shared" si="0"/>
        <v>36.11111111111111</v>
      </c>
      <c r="G27" s="50">
        <v>17</v>
      </c>
      <c r="H27" s="13">
        <f t="shared" si="1"/>
        <v>73.91304347826086</v>
      </c>
      <c r="I27" s="50">
        <v>3</v>
      </c>
      <c r="J27" s="43">
        <f t="shared" si="2"/>
        <v>13.043478260869565</v>
      </c>
      <c r="K27" s="51">
        <v>1</v>
      </c>
      <c r="L27" s="11">
        <f t="shared" si="3"/>
        <v>4.3478260869565215</v>
      </c>
      <c r="M27" s="12">
        <v>2</v>
      </c>
      <c r="N27" s="43">
        <f t="shared" si="4"/>
        <v>8.695652173913043</v>
      </c>
      <c r="O27" s="51">
        <v>0</v>
      </c>
      <c r="P27" s="13">
        <f t="shared" si="5"/>
        <v>0</v>
      </c>
      <c r="Q27" s="50">
        <v>0</v>
      </c>
      <c r="R27" s="14">
        <f t="shared" si="6"/>
        <v>0</v>
      </c>
      <c r="S27" s="23">
        <v>0</v>
      </c>
      <c r="T27" s="14">
        <f t="shared" si="7"/>
        <v>0</v>
      </c>
      <c r="U27" s="24"/>
      <c r="V27" s="179">
        <f t="shared" si="8"/>
        <v>23</v>
      </c>
      <c r="X27" s="24"/>
    </row>
    <row r="28" spans="2:24" ht="15.75">
      <c r="B28" s="3">
        <v>23</v>
      </c>
      <c r="C28" s="4" t="s">
        <v>24</v>
      </c>
      <c r="D28" s="92">
        <v>15</v>
      </c>
      <c r="E28" s="28">
        <v>2</v>
      </c>
      <c r="F28" s="52">
        <f t="shared" si="0"/>
        <v>13.333333333333334</v>
      </c>
      <c r="G28" s="50">
        <v>9</v>
      </c>
      <c r="H28" s="13">
        <f t="shared" si="1"/>
        <v>69.23076923076923</v>
      </c>
      <c r="I28" s="50">
        <v>0</v>
      </c>
      <c r="J28" s="43">
        <f t="shared" si="2"/>
        <v>0</v>
      </c>
      <c r="K28" s="51">
        <v>0</v>
      </c>
      <c r="L28" s="11">
        <f t="shared" si="3"/>
        <v>0</v>
      </c>
      <c r="M28" s="12">
        <v>1</v>
      </c>
      <c r="N28" s="43">
        <f t="shared" si="4"/>
        <v>7.6923076923076925</v>
      </c>
      <c r="O28" s="51">
        <v>3</v>
      </c>
      <c r="P28" s="13">
        <f t="shared" si="5"/>
        <v>23.076923076923077</v>
      </c>
      <c r="Q28" s="50">
        <v>0</v>
      </c>
      <c r="R28" s="14">
        <f t="shared" si="6"/>
        <v>0</v>
      </c>
      <c r="S28" s="23">
        <v>0</v>
      </c>
      <c r="T28" s="14">
        <f t="shared" si="7"/>
        <v>0</v>
      </c>
      <c r="U28" s="24"/>
      <c r="V28" s="179">
        <f t="shared" si="8"/>
        <v>13</v>
      </c>
      <c r="X28" s="24"/>
    </row>
    <row r="29" spans="2:24" ht="15.75">
      <c r="B29" s="3">
        <v>24</v>
      </c>
      <c r="C29" s="5" t="s">
        <v>25</v>
      </c>
      <c r="D29" s="92">
        <v>98</v>
      </c>
      <c r="E29" s="28">
        <v>41</v>
      </c>
      <c r="F29" s="52">
        <f t="shared" si="0"/>
        <v>41.83673469387755</v>
      </c>
      <c r="G29" s="50">
        <v>36</v>
      </c>
      <c r="H29" s="13">
        <f t="shared" si="1"/>
        <v>63.1578947368421</v>
      </c>
      <c r="I29" s="50">
        <v>6</v>
      </c>
      <c r="J29" s="43">
        <f t="shared" si="2"/>
        <v>10.526315789473683</v>
      </c>
      <c r="K29" s="51">
        <v>1</v>
      </c>
      <c r="L29" s="11">
        <f t="shared" si="3"/>
        <v>1.7543859649122806</v>
      </c>
      <c r="M29" s="12">
        <v>3</v>
      </c>
      <c r="N29" s="43">
        <f t="shared" si="4"/>
        <v>5.263157894736842</v>
      </c>
      <c r="O29" s="51">
        <v>9</v>
      </c>
      <c r="P29" s="13">
        <f t="shared" si="5"/>
        <v>15.789473684210526</v>
      </c>
      <c r="Q29" s="50">
        <v>2</v>
      </c>
      <c r="R29" s="14">
        <f t="shared" si="6"/>
        <v>3.508771929824561</v>
      </c>
      <c r="S29" s="23">
        <v>0</v>
      </c>
      <c r="T29" s="14">
        <f t="shared" si="7"/>
        <v>0</v>
      </c>
      <c r="U29" s="24"/>
      <c r="V29" s="179">
        <f t="shared" si="8"/>
        <v>57</v>
      </c>
      <c r="X29" s="24"/>
    </row>
    <row r="30" spans="2:24" ht="15.75">
      <c r="B30" s="3">
        <v>25</v>
      </c>
      <c r="C30" s="5" t="s">
        <v>26</v>
      </c>
      <c r="D30" s="108">
        <v>76</v>
      </c>
      <c r="E30" s="97">
        <v>19</v>
      </c>
      <c r="F30" s="386">
        <f t="shared" si="0"/>
        <v>25</v>
      </c>
      <c r="G30" s="101">
        <v>52</v>
      </c>
      <c r="H30" s="151">
        <f t="shared" si="1"/>
        <v>91.22807017543859</v>
      </c>
      <c r="I30" s="101">
        <v>2</v>
      </c>
      <c r="J30" s="150">
        <f t="shared" si="2"/>
        <v>3.508771929824561</v>
      </c>
      <c r="K30" s="105">
        <v>0</v>
      </c>
      <c r="L30" s="103">
        <f t="shared" si="3"/>
        <v>0</v>
      </c>
      <c r="M30" s="104">
        <v>0</v>
      </c>
      <c r="N30" s="98">
        <f t="shared" si="4"/>
        <v>0</v>
      </c>
      <c r="O30" s="105">
        <v>3</v>
      </c>
      <c r="P30" s="100">
        <f t="shared" si="5"/>
        <v>5.263157894736842</v>
      </c>
      <c r="Q30" s="101">
        <v>0</v>
      </c>
      <c r="R30" s="106">
        <f t="shared" si="6"/>
        <v>0</v>
      </c>
      <c r="S30" s="99">
        <v>0</v>
      </c>
      <c r="T30" s="106">
        <f t="shared" si="7"/>
        <v>0</v>
      </c>
      <c r="U30" s="24"/>
      <c r="V30" s="179">
        <f t="shared" si="8"/>
        <v>57</v>
      </c>
      <c r="X30" s="24"/>
    </row>
    <row r="31" spans="2:24" ht="15.75">
      <c r="B31" s="3">
        <v>26</v>
      </c>
      <c r="C31" s="328" t="s">
        <v>59</v>
      </c>
      <c r="D31" s="92">
        <v>226</v>
      </c>
      <c r="E31" s="28">
        <v>100</v>
      </c>
      <c r="F31" s="84">
        <f>E31/D31*100</f>
        <v>44.24778761061947</v>
      </c>
      <c r="G31" s="56">
        <v>100</v>
      </c>
      <c r="H31" s="84">
        <f>G31/V31*100</f>
        <v>79.36507936507937</v>
      </c>
      <c r="I31" s="56">
        <v>4</v>
      </c>
      <c r="J31" s="60">
        <f t="shared" si="2"/>
        <v>3.1746031746031744</v>
      </c>
      <c r="K31" s="338">
        <v>4</v>
      </c>
      <c r="L31" s="81">
        <f t="shared" si="3"/>
        <v>3.1746031746031744</v>
      </c>
      <c r="M31" s="64">
        <v>6</v>
      </c>
      <c r="N31" s="81">
        <f t="shared" si="4"/>
        <v>4.761904761904762</v>
      </c>
      <c r="O31" s="64">
        <v>12</v>
      </c>
      <c r="P31" s="61">
        <f t="shared" si="5"/>
        <v>9.523809523809524</v>
      </c>
      <c r="Q31" s="62">
        <v>0</v>
      </c>
      <c r="R31" s="61">
        <f t="shared" si="6"/>
        <v>0</v>
      </c>
      <c r="S31" s="62">
        <v>0</v>
      </c>
      <c r="T31" s="57">
        <f t="shared" si="7"/>
        <v>0</v>
      </c>
      <c r="U31" s="24"/>
      <c r="V31" s="179">
        <f t="shared" si="8"/>
        <v>126</v>
      </c>
      <c r="X31" s="24"/>
    </row>
    <row r="32" spans="2:24" ht="15.75">
      <c r="B32" s="3">
        <v>27</v>
      </c>
      <c r="C32" s="164" t="s">
        <v>77</v>
      </c>
      <c r="D32" s="92">
        <v>1</v>
      </c>
      <c r="E32" s="28">
        <v>0</v>
      </c>
      <c r="F32" s="84">
        <f>E32/D32*100</f>
        <v>0</v>
      </c>
      <c r="G32" s="56">
        <v>0</v>
      </c>
      <c r="H32" s="84">
        <f>G32/V32*100</f>
        <v>0</v>
      </c>
      <c r="I32" s="56">
        <v>0</v>
      </c>
      <c r="J32" s="60">
        <f t="shared" si="2"/>
        <v>0</v>
      </c>
      <c r="K32" s="338">
        <v>0</v>
      </c>
      <c r="L32" s="81">
        <f t="shared" si="3"/>
        <v>0</v>
      </c>
      <c r="M32" s="64">
        <v>0</v>
      </c>
      <c r="N32" s="81">
        <f t="shared" si="4"/>
        <v>0</v>
      </c>
      <c r="O32" s="64">
        <v>1</v>
      </c>
      <c r="P32" s="61">
        <f t="shared" si="5"/>
        <v>100</v>
      </c>
      <c r="Q32" s="62">
        <v>0</v>
      </c>
      <c r="R32" s="61">
        <f t="shared" si="6"/>
        <v>0</v>
      </c>
      <c r="S32" s="62">
        <v>0</v>
      </c>
      <c r="T32" s="57">
        <f t="shared" si="7"/>
        <v>0</v>
      </c>
      <c r="U32" s="24"/>
      <c r="V32" s="179">
        <f t="shared" si="8"/>
        <v>1</v>
      </c>
      <c r="X32" s="24"/>
    </row>
    <row r="33" spans="2:24" ht="15.75">
      <c r="B33" s="3">
        <v>28</v>
      </c>
      <c r="C33" s="164" t="s">
        <v>78</v>
      </c>
      <c r="D33" s="92">
        <v>1</v>
      </c>
      <c r="E33" s="28">
        <v>1</v>
      </c>
      <c r="F33" s="84">
        <f>E33/D33*100</f>
        <v>100</v>
      </c>
      <c r="G33" s="56">
        <v>0</v>
      </c>
      <c r="H33" s="84" t="e">
        <f>G33/V33*100</f>
        <v>#DIV/0!</v>
      </c>
      <c r="I33" s="56">
        <v>0</v>
      </c>
      <c r="J33" s="60" t="e">
        <f t="shared" si="2"/>
        <v>#DIV/0!</v>
      </c>
      <c r="K33" s="338">
        <v>0</v>
      </c>
      <c r="L33" s="81" t="e">
        <f t="shared" si="3"/>
        <v>#DIV/0!</v>
      </c>
      <c r="M33" s="64">
        <v>0</v>
      </c>
      <c r="N33" s="81" t="e">
        <f t="shared" si="4"/>
        <v>#DIV/0!</v>
      </c>
      <c r="O33" s="64">
        <v>0</v>
      </c>
      <c r="P33" s="61" t="e">
        <f t="shared" si="5"/>
        <v>#DIV/0!</v>
      </c>
      <c r="Q33" s="62">
        <v>0</v>
      </c>
      <c r="R33" s="61" t="e">
        <f t="shared" si="6"/>
        <v>#DIV/0!</v>
      </c>
      <c r="S33" s="62">
        <v>0</v>
      </c>
      <c r="T33" s="57" t="e">
        <f t="shared" si="7"/>
        <v>#DIV/0!</v>
      </c>
      <c r="U33" s="24"/>
      <c r="V33" s="179">
        <f t="shared" si="8"/>
        <v>0</v>
      </c>
      <c r="X33" s="24"/>
    </row>
    <row r="34" spans="2:24" ht="16.5" thickBot="1">
      <c r="B34" s="19">
        <v>29</v>
      </c>
      <c r="C34" s="385" t="s">
        <v>79</v>
      </c>
      <c r="D34" s="371">
        <v>4</v>
      </c>
      <c r="E34" s="372">
        <v>0</v>
      </c>
      <c r="F34" s="30">
        <f>E34/D34*100</f>
        <v>0</v>
      </c>
      <c r="G34" s="58">
        <v>3</v>
      </c>
      <c r="H34" s="30">
        <f>G34/V34*100</f>
        <v>75</v>
      </c>
      <c r="I34" s="58">
        <v>0</v>
      </c>
      <c r="J34" s="45">
        <f t="shared" si="2"/>
        <v>0</v>
      </c>
      <c r="K34" s="387">
        <v>0</v>
      </c>
      <c r="L34" s="85">
        <f t="shared" si="3"/>
        <v>0</v>
      </c>
      <c r="M34" s="376">
        <v>0</v>
      </c>
      <c r="N34" s="85">
        <f t="shared" si="4"/>
        <v>0</v>
      </c>
      <c r="O34" s="376">
        <v>1</v>
      </c>
      <c r="P34" s="20">
        <f t="shared" si="5"/>
        <v>25</v>
      </c>
      <c r="Q34" s="63">
        <v>0</v>
      </c>
      <c r="R34" s="20">
        <f t="shared" si="6"/>
        <v>0</v>
      </c>
      <c r="S34" s="63">
        <v>0</v>
      </c>
      <c r="T34" s="21">
        <f t="shared" si="7"/>
        <v>0</v>
      </c>
      <c r="U34" s="24"/>
      <c r="V34" s="179">
        <f t="shared" si="8"/>
        <v>4</v>
      </c>
      <c r="X34" s="24"/>
    </row>
    <row r="35" spans="2:24" ht="16.5" thickBot="1">
      <c r="B35" s="383" t="s">
        <v>60</v>
      </c>
      <c r="C35" s="331"/>
      <c r="D35" s="90">
        <f>SUM(D6:D30)</f>
        <v>2108</v>
      </c>
      <c r="E35" s="90">
        <f>SUM(E6:E30)</f>
        <v>651</v>
      </c>
      <c r="F35" s="9">
        <f>E35/D35*100</f>
        <v>30.88235294117647</v>
      </c>
      <c r="G35" s="90">
        <f>SUM(G6:G30)</f>
        <v>1086</v>
      </c>
      <c r="H35" s="349">
        <f>G35/V35*100</f>
        <v>74.53671928620453</v>
      </c>
      <c r="I35" s="90">
        <f>SUM(I6:I30)</f>
        <v>180</v>
      </c>
      <c r="J35" s="348">
        <f t="shared" si="2"/>
        <v>12.354152367879204</v>
      </c>
      <c r="K35" s="90">
        <f>SUM(K6:K30)</f>
        <v>31</v>
      </c>
      <c r="L35" s="25">
        <f t="shared" si="3"/>
        <v>2.127659574468085</v>
      </c>
      <c r="M35" s="91">
        <f>SUM(M6:M30)</f>
        <v>43</v>
      </c>
      <c r="N35" s="348">
        <f t="shared" si="4"/>
        <v>2.9512697323266988</v>
      </c>
      <c r="O35" s="90">
        <f>SUM(O6:O30)</f>
        <v>110</v>
      </c>
      <c r="P35" s="349">
        <f t="shared" si="5"/>
        <v>7.549759780370624</v>
      </c>
      <c r="Q35" s="90">
        <f>SUM(Q6:Q30)</f>
        <v>7</v>
      </c>
      <c r="R35" s="350">
        <f t="shared" si="6"/>
        <v>0.4804392587508579</v>
      </c>
      <c r="S35" s="90">
        <f>SUM(S6:S30)</f>
        <v>0</v>
      </c>
      <c r="T35" s="350">
        <f t="shared" si="7"/>
        <v>0</v>
      </c>
      <c r="U35" s="157"/>
      <c r="V35" s="180">
        <f>SUM(V6:V30)</f>
        <v>1457</v>
      </c>
      <c r="X35" s="24"/>
    </row>
    <row r="36" spans="2:24" ht="16.5" thickBot="1">
      <c r="B36" s="277" t="s">
        <v>61</v>
      </c>
      <c r="C36" s="278"/>
      <c r="D36" s="74">
        <f>SUM(D6:D34)</f>
        <v>2340</v>
      </c>
      <c r="E36" s="74">
        <f aca="true" t="shared" si="9" ref="E36:S36">SUM(E6:E34)</f>
        <v>752</v>
      </c>
      <c r="F36" s="20">
        <f>E36/D36*100</f>
        <v>32.136752136752136</v>
      </c>
      <c r="G36" s="74">
        <f t="shared" si="9"/>
        <v>1189</v>
      </c>
      <c r="H36" s="54">
        <f>G36/V36*100</f>
        <v>74.87405541561712</v>
      </c>
      <c r="I36" s="74">
        <f t="shared" si="9"/>
        <v>184</v>
      </c>
      <c r="J36" s="152">
        <f t="shared" si="2"/>
        <v>11.586901763224182</v>
      </c>
      <c r="K36" s="74">
        <f t="shared" si="9"/>
        <v>35</v>
      </c>
      <c r="L36" s="88">
        <f t="shared" si="3"/>
        <v>2.204030226700252</v>
      </c>
      <c r="M36" s="73">
        <f t="shared" si="9"/>
        <v>49</v>
      </c>
      <c r="N36" s="152">
        <f t="shared" si="4"/>
        <v>3.0856423173803527</v>
      </c>
      <c r="O36" s="74">
        <f t="shared" si="9"/>
        <v>124</v>
      </c>
      <c r="P36" s="54">
        <f t="shared" si="5"/>
        <v>7.8085642317380355</v>
      </c>
      <c r="Q36" s="74">
        <f t="shared" si="9"/>
        <v>7</v>
      </c>
      <c r="R36" s="72">
        <f t="shared" si="6"/>
        <v>0.4408060453400504</v>
      </c>
      <c r="S36" s="74">
        <f t="shared" si="9"/>
        <v>0</v>
      </c>
      <c r="T36" s="72">
        <f t="shared" si="7"/>
        <v>0</v>
      </c>
      <c r="U36" s="24"/>
      <c r="V36" s="181">
        <f>SUM(V6:V34)</f>
        <v>1588</v>
      </c>
      <c r="X36" s="24"/>
    </row>
    <row r="37" spans="2:21" ht="12.75">
      <c r="B37" s="208" t="s">
        <v>38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</row>
  </sheetData>
  <sheetProtection/>
  <mergeCells count="19">
    <mergeCell ref="S3:T4"/>
    <mergeCell ref="R1:T1"/>
    <mergeCell ref="B2:T2"/>
    <mergeCell ref="B3:B5"/>
    <mergeCell ref="C3:C5"/>
    <mergeCell ref="G3:H4"/>
    <mergeCell ref="K3:N3"/>
    <mergeCell ref="Q3:R4"/>
    <mergeCell ref="D4:D5"/>
    <mergeCell ref="B37:U37"/>
    <mergeCell ref="B36:C36"/>
    <mergeCell ref="D3:F3"/>
    <mergeCell ref="B35:C35"/>
    <mergeCell ref="V3:V5"/>
    <mergeCell ref="K4:L4"/>
    <mergeCell ref="M4:N4"/>
    <mergeCell ref="O3:P4"/>
    <mergeCell ref="I3:J4"/>
    <mergeCell ref="E4:F4"/>
  </mergeCells>
  <printOptions/>
  <pageMargins left="0.44" right="0.44" top="0.24" bottom="0.25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1">
      <selection activeCell="AA17" sqref="AA17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243" t="s">
        <v>47</v>
      </c>
      <c r="U1" s="243"/>
      <c r="V1" s="243"/>
    </row>
    <row r="2" spans="2:22" ht="21" customHeight="1" thickBot="1">
      <c r="B2" s="294" t="s">
        <v>86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2:24" ht="28.5" customHeight="1" thickBot="1">
      <c r="B3" s="230" t="s">
        <v>0</v>
      </c>
      <c r="C3" s="233" t="s">
        <v>27</v>
      </c>
      <c r="D3" s="221" t="s">
        <v>55</v>
      </c>
      <c r="E3" s="221"/>
      <c r="F3" s="221"/>
      <c r="G3" s="288" t="s">
        <v>29</v>
      </c>
      <c r="H3" s="288"/>
      <c r="I3" s="288"/>
      <c r="J3" s="289"/>
      <c r="K3" s="211" t="s">
        <v>30</v>
      </c>
      <c r="L3" s="212"/>
      <c r="M3" s="271" t="s">
        <v>31</v>
      </c>
      <c r="N3" s="272"/>
      <c r="O3" s="272"/>
      <c r="P3" s="293"/>
      <c r="Q3" s="211" t="s">
        <v>80</v>
      </c>
      <c r="R3" s="212"/>
      <c r="S3" s="211" t="s">
        <v>81</v>
      </c>
      <c r="T3" s="212"/>
      <c r="U3" s="219" t="s">
        <v>34</v>
      </c>
      <c r="V3" s="212"/>
      <c r="X3" s="290" t="s">
        <v>58</v>
      </c>
    </row>
    <row r="4" spans="2:24" ht="12.75">
      <c r="B4" s="231"/>
      <c r="C4" s="234"/>
      <c r="D4" s="222" t="s">
        <v>54</v>
      </c>
      <c r="E4" s="211" t="s">
        <v>57</v>
      </c>
      <c r="F4" s="212"/>
      <c r="G4" s="211" t="s">
        <v>35</v>
      </c>
      <c r="H4" s="215"/>
      <c r="I4" s="215" t="s">
        <v>36</v>
      </c>
      <c r="J4" s="212"/>
      <c r="K4" s="213"/>
      <c r="L4" s="214"/>
      <c r="M4" s="211" t="s">
        <v>52</v>
      </c>
      <c r="N4" s="215"/>
      <c r="O4" s="215" t="s">
        <v>53</v>
      </c>
      <c r="P4" s="212"/>
      <c r="Q4" s="213"/>
      <c r="R4" s="214"/>
      <c r="S4" s="213"/>
      <c r="T4" s="214"/>
      <c r="U4" s="220"/>
      <c r="V4" s="214"/>
      <c r="X4" s="291"/>
    </row>
    <row r="5" spans="2:24" ht="12.75">
      <c r="B5" s="231"/>
      <c r="C5" s="234"/>
      <c r="D5" s="223"/>
      <c r="E5" s="213"/>
      <c r="F5" s="214"/>
      <c r="G5" s="213"/>
      <c r="H5" s="216"/>
      <c r="I5" s="216"/>
      <c r="J5" s="214"/>
      <c r="K5" s="213"/>
      <c r="L5" s="214"/>
      <c r="M5" s="213"/>
      <c r="N5" s="216"/>
      <c r="O5" s="216"/>
      <c r="P5" s="214"/>
      <c r="Q5" s="213"/>
      <c r="R5" s="214"/>
      <c r="S5" s="213"/>
      <c r="T5" s="214"/>
      <c r="U5" s="220"/>
      <c r="V5" s="214"/>
      <c r="X5" s="291"/>
    </row>
    <row r="6" spans="2:24" ht="12.75">
      <c r="B6" s="231"/>
      <c r="C6" s="234"/>
      <c r="D6" s="223"/>
      <c r="E6" s="213"/>
      <c r="F6" s="214"/>
      <c r="G6" s="213"/>
      <c r="H6" s="216"/>
      <c r="I6" s="216"/>
      <c r="J6" s="214"/>
      <c r="K6" s="213"/>
      <c r="L6" s="214"/>
      <c r="M6" s="213"/>
      <c r="N6" s="216"/>
      <c r="O6" s="216"/>
      <c r="P6" s="214"/>
      <c r="Q6" s="213"/>
      <c r="R6" s="214"/>
      <c r="S6" s="213"/>
      <c r="T6" s="214"/>
      <c r="U6" s="220"/>
      <c r="V6" s="214"/>
      <c r="X6" s="291"/>
    </row>
    <row r="7" spans="2:24" ht="13.5" thickBot="1">
      <c r="B7" s="232"/>
      <c r="C7" s="235"/>
      <c r="D7" s="224"/>
      <c r="E7" s="38" t="s">
        <v>37</v>
      </c>
      <c r="F7" s="35" t="s">
        <v>28</v>
      </c>
      <c r="G7" s="38" t="s">
        <v>37</v>
      </c>
      <c r="H7" s="34" t="s">
        <v>28</v>
      </c>
      <c r="I7" s="34" t="s">
        <v>37</v>
      </c>
      <c r="J7" s="35" t="s">
        <v>28</v>
      </c>
      <c r="K7" s="38" t="s">
        <v>37</v>
      </c>
      <c r="L7" s="35" t="s">
        <v>28</v>
      </c>
      <c r="M7" s="38" t="s">
        <v>37</v>
      </c>
      <c r="N7" s="34" t="s">
        <v>28</v>
      </c>
      <c r="O7" s="34" t="s">
        <v>37</v>
      </c>
      <c r="P7" s="35" t="s">
        <v>28</v>
      </c>
      <c r="Q7" s="38" t="s">
        <v>37</v>
      </c>
      <c r="R7" s="35" t="s">
        <v>28</v>
      </c>
      <c r="S7" s="38" t="s">
        <v>37</v>
      </c>
      <c r="T7" s="35" t="s">
        <v>28</v>
      </c>
      <c r="U7" s="33" t="s">
        <v>37</v>
      </c>
      <c r="V7" s="35" t="s">
        <v>28</v>
      </c>
      <c r="X7" s="292"/>
    </row>
    <row r="8" spans="2:26" ht="15.75">
      <c r="B8" s="15">
        <v>1</v>
      </c>
      <c r="C8" s="388" t="s">
        <v>2</v>
      </c>
      <c r="D8" s="363">
        <v>45</v>
      </c>
      <c r="E8" s="42">
        <v>6</v>
      </c>
      <c r="F8" s="43">
        <f aca="true" t="shared" si="0" ref="F8:F38">E8/D8*100</f>
        <v>13.333333333333334</v>
      </c>
      <c r="G8" s="2">
        <v>1</v>
      </c>
      <c r="H8" s="9">
        <f aca="true" t="shared" si="1" ref="H8:H38">G8/X8*100</f>
        <v>2.564102564102564</v>
      </c>
      <c r="I8" s="10">
        <v>27</v>
      </c>
      <c r="J8" s="14">
        <f aca="true" t="shared" si="2" ref="J8:J38">I8/X8*100</f>
        <v>69.23076923076923</v>
      </c>
      <c r="K8" s="50">
        <v>5</v>
      </c>
      <c r="L8" s="43">
        <f aca="true" t="shared" si="3" ref="L8:L38">K8/X8*100</f>
        <v>12.82051282051282</v>
      </c>
      <c r="M8" s="42">
        <v>0</v>
      </c>
      <c r="N8" s="12">
        <f aca="true" t="shared" si="4" ref="N8:N38">M8/X8*100</f>
        <v>0</v>
      </c>
      <c r="O8" s="12">
        <v>1</v>
      </c>
      <c r="P8" s="43">
        <f aca="true" t="shared" si="5" ref="P8:P38">O8/X8*100</f>
        <v>2.564102564102564</v>
      </c>
      <c r="Q8" s="42">
        <v>5</v>
      </c>
      <c r="R8" s="14">
        <f aca="true" t="shared" si="6" ref="R8:R38">Q8/X8*100</f>
        <v>12.82051282051282</v>
      </c>
      <c r="S8" s="50">
        <v>0</v>
      </c>
      <c r="T8" s="14">
        <f aca="true" t="shared" si="7" ref="T8:T38">S8/X8*100</f>
        <v>0</v>
      </c>
      <c r="U8" s="23">
        <v>0</v>
      </c>
      <c r="V8" s="14">
        <f aca="true" t="shared" si="8" ref="V8:V38">U8/X8*100</f>
        <v>0</v>
      </c>
      <c r="X8" s="75">
        <f>D8-E8</f>
        <v>39</v>
      </c>
      <c r="Z8" s="24"/>
    </row>
    <row r="9" spans="2:26" ht="15.75">
      <c r="B9" s="3">
        <v>2</v>
      </c>
      <c r="C9" s="26" t="s">
        <v>3</v>
      </c>
      <c r="D9" s="363">
        <v>51</v>
      </c>
      <c r="E9" s="42">
        <v>14</v>
      </c>
      <c r="F9" s="43">
        <f t="shared" si="0"/>
        <v>27.450980392156865</v>
      </c>
      <c r="G9" s="2">
        <v>19</v>
      </c>
      <c r="H9" s="9">
        <f t="shared" si="1"/>
        <v>51.35135135135135</v>
      </c>
      <c r="I9" s="10">
        <v>8</v>
      </c>
      <c r="J9" s="14">
        <f t="shared" si="2"/>
        <v>21.62162162162162</v>
      </c>
      <c r="K9" s="50">
        <v>4</v>
      </c>
      <c r="L9" s="43">
        <f t="shared" si="3"/>
        <v>10.81081081081081</v>
      </c>
      <c r="M9" s="42">
        <v>3</v>
      </c>
      <c r="N9" s="11">
        <f t="shared" si="4"/>
        <v>8.108108108108109</v>
      </c>
      <c r="O9" s="12">
        <v>0</v>
      </c>
      <c r="P9" s="43">
        <f t="shared" si="5"/>
        <v>0</v>
      </c>
      <c r="Q9" s="42">
        <v>3</v>
      </c>
      <c r="R9" s="14">
        <f t="shared" si="6"/>
        <v>8.108108108108109</v>
      </c>
      <c r="S9" s="50">
        <v>0</v>
      </c>
      <c r="T9" s="14">
        <f t="shared" si="7"/>
        <v>0</v>
      </c>
      <c r="U9" s="23">
        <v>0</v>
      </c>
      <c r="V9" s="14">
        <f t="shared" si="8"/>
        <v>0</v>
      </c>
      <c r="X9" s="75">
        <f aca="true" t="shared" si="9" ref="X9:X36">D9-E9</f>
        <v>37</v>
      </c>
      <c r="Z9" s="24"/>
    </row>
    <row r="10" spans="2:26" ht="15.75">
      <c r="B10" s="3">
        <v>3</v>
      </c>
      <c r="C10" s="26" t="s">
        <v>4</v>
      </c>
      <c r="D10" s="363">
        <v>644</v>
      </c>
      <c r="E10" s="42">
        <v>175</v>
      </c>
      <c r="F10" s="43">
        <f t="shared" si="0"/>
        <v>27.173913043478258</v>
      </c>
      <c r="G10" s="2">
        <v>144</v>
      </c>
      <c r="H10" s="9">
        <f t="shared" si="1"/>
        <v>30.703624733475483</v>
      </c>
      <c r="I10" s="10">
        <v>96</v>
      </c>
      <c r="J10" s="14">
        <f t="shared" si="2"/>
        <v>20.46908315565032</v>
      </c>
      <c r="K10" s="50">
        <v>92</v>
      </c>
      <c r="L10" s="43">
        <f t="shared" si="3"/>
        <v>19.616204690831555</v>
      </c>
      <c r="M10" s="42">
        <v>79</v>
      </c>
      <c r="N10" s="11">
        <f t="shared" si="4"/>
        <v>16.844349680170577</v>
      </c>
      <c r="O10" s="12">
        <v>2</v>
      </c>
      <c r="P10" s="43">
        <f t="shared" si="5"/>
        <v>0.42643923240938164</v>
      </c>
      <c r="Q10" s="42">
        <v>56</v>
      </c>
      <c r="R10" s="14">
        <f t="shared" si="6"/>
        <v>11.940298507462686</v>
      </c>
      <c r="S10" s="50">
        <v>0</v>
      </c>
      <c r="T10" s="14">
        <f t="shared" si="7"/>
        <v>0</v>
      </c>
      <c r="U10" s="23">
        <v>0</v>
      </c>
      <c r="V10" s="14">
        <f t="shared" si="8"/>
        <v>0</v>
      </c>
      <c r="X10" s="75">
        <f t="shared" si="9"/>
        <v>469</v>
      </c>
      <c r="Z10" s="24"/>
    </row>
    <row r="11" spans="2:26" ht="15.75">
      <c r="B11" s="3">
        <v>4</v>
      </c>
      <c r="C11" s="26" t="s">
        <v>5</v>
      </c>
      <c r="D11" s="363">
        <v>103</v>
      </c>
      <c r="E11" s="42">
        <v>41</v>
      </c>
      <c r="F11" s="43">
        <f t="shared" si="0"/>
        <v>39.80582524271845</v>
      </c>
      <c r="G11" s="2">
        <v>29</v>
      </c>
      <c r="H11" s="9">
        <f t="shared" si="1"/>
        <v>46.774193548387096</v>
      </c>
      <c r="I11" s="10">
        <v>0</v>
      </c>
      <c r="J11" s="14">
        <f t="shared" si="2"/>
        <v>0</v>
      </c>
      <c r="K11" s="50">
        <v>7</v>
      </c>
      <c r="L11" s="43">
        <f t="shared" si="3"/>
        <v>11.29032258064516</v>
      </c>
      <c r="M11" s="42">
        <v>14</v>
      </c>
      <c r="N11" s="11">
        <f t="shared" si="4"/>
        <v>22.58064516129032</v>
      </c>
      <c r="O11" s="12">
        <v>0</v>
      </c>
      <c r="P11" s="43">
        <f t="shared" si="5"/>
        <v>0</v>
      </c>
      <c r="Q11" s="42">
        <v>12</v>
      </c>
      <c r="R11" s="14">
        <f t="shared" si="6"/>
        <v>19.35483870967742</v>
      </c>
      <c r="S11" s="50">
        <v>0</v>
      </c>
      <c r="T11" s="14">
        <f t="shared" si="7"/>
        <v>0</v>
      </c>
      <c r="U11" s="23">
        <v>0</v>
      </c>
      <c r="V11" s="14">
        <f t="shared" si="8"/>
        <v>0</v>
      </c>
      <c r="X11" s="75">
        <f t="shared" si="9"/>
        <v>62</v>
      </c>
      <c r="Z11" s="24"/>
    </row>
    <row r="12" spans="2:26" ht="15.75">
      <c r="B12" s="3">
        <v>5</v>
      </c>
      <c r="C12" s="26" t="s">
        <v>6</v>
      </c>
      <c r="D12" s="363">
        <v>54</v>
      </c>
      <c r="E12" s="42">
        <v>4</v>
      </c>
      <c r="F12" s="43">
        <f t="shared" si="0"/>
        <v>7.4074074074074066</v>
      </c>
      <c r="G12" s="2">
        <v>24</v>
      </c>
      <c r="H12" s="9">
        <f t="shared" si="1"/>
        <v>48</v>
      </c>
      <c r="I12" s="10">
        <v>9</v>
      </c>
      <c r="J12" s="14">
        <f t="shared" si="2"/>
        <v>18</v>
      </c>
      <c r="K12" s="50">
        <v>2</v>
      </c>
      <c r="L12" s="43">
        <f t="shared" si="3"/>
        <v>4</v>
      </c>
      <c r="M12" s="42">
        <v>5</v>
      </c>
      <c r="N12" s="11">
        <f t="shared" si="4"/>
        <v>10</v>
      </c>
      <c r="O12" s="12">
        <v>0</v>
      </c>
      <c r="P12" s="43">
        <f t="shared" si="5"/>
        <v>0</v>
      </c>
      <c r="Q12" s="42">
        <v>10</v>
      </c>
      <c r="R12" s="14">
        <f t="shared" si="6"/>
        <v>20</v>
      </c>
      <c r="S12" s="50">
        <v>0</v>
      </c>
      <c r="T12" s="14">
        <f t="shared" si="7"/>
        <v>0</v>
      </c>
      <c r="U12" s="23">
        <v>0</v>
      </c>
      <c r="V12" s="14">
        <f t="shared" si="8"/>
        <v>0</v>
      </c>
      <c r="X12" s="75">
        <f t="shared" si="9"/>
        <v>50</v>
      </c>
      <c r="Z12" s="24"/>
    </row>
    <row r="13" spans="2:26" ht="15.75">
      <c r="B13" s="3">
        <v>6</v>
      </c>
      <c r="C13" s="26" t="s">
        <v>7</v>
      </c>
      <c r="D13" s="363">
        <v>132</v>
      </c>
      <c r="E13" s="42">
        <v>31</v>
      </c>
      <c r="F13" s="43">
        <f t="shared" si="0"/>
        <v>23.484848484848484</v>
      </c>
      <c r="G13" s="2">
        <v>57</v>
      </c>
      <c r="H13" s="9">
        <f t="shared" si="1"/>
        <v>56.43564356435643</v>
      </c>
      <c r="I13" s="10">
        <v>5</v>
      </c>
      <c r="J13" s="14">
        <f t="shared" si="2"/>
        <v>4.9504950495049505</v>
      </c>
      <c r="K13" s="50">
        <v>5</v>
      </c>
      <c r="L13" s="43">
        <f t="shared" si="3"/>
        <v>4.9504950495049505</v>
      </c>
      <c r="M13" s="42">
        <v>13</v>
      </c>
      <c r="N13" s="11">
        <f t="shared" si="4"/>
        <v>12.871287128712872</v>
      </c>
      <c r="O13" s="12">
        <v>0</v>
      </c>
      <c r="P13" s="43">
        <f t="shared" si="5"/>
        <v>0</v>
      </c>
      <c r="Q13" s="42">
        <v>21</v>
      </c>
      <c r="R13" s="14">
        <f t="shared" si="6"/>
        <v>20.792079207920793</v>
      </c>
      <c r="S13" s="50">
        <v>0</v>
      </c>
      <c r="T13" s="14">
        <f t="shared" si="7"/>
        <v>0</v>
      </c>
      <c r="U13" s="23">
        <v>0</v>
      </c>
      <c r="V13" s="14">
        <f t="shared" si="8"/>
        <v>0</v>
      </c>
      <c r="X13" s="75">
        <f t="shared" si="9"/>
        <v>101</v>
      </c>
      <c r="Z13" s="24"/>
    </row>
    <row r="14" spans="2:26" ht="15.75">
      <c r="B14" s="3">
        <v>7</v>
      </c>
      <c r="C14" s="26" t="s">
        <v>8</v>
      </c>
      <c r="D14" s="363">
        <v>106</v>
      </c>
      <c r="E14" s="42">
        <v>11</v>
      </c>
      <c r="F14" s="43">
        <f t="shared" si="0"/>
        <v>10.377358490566039</v>
      </c>
      <c r="G14" s="2">
        <v>43</v>
      </c>
      <c r="H14" s="9">
        <f t="shared" si="1"/>
        <v>45.26315789473684</v>
      </c>
      <c r="I14" s="10">
        <v>16</v>
      </c>
      <c r="J14" s="14">
        <f t="shared" si="2"/>
        <v>16.842105263157894</v>
      </c>
      <c r="K14" s="50">
        <v>4</v>
      </c>
      <c r="L14" s="43">
        <f t="shared" si="3"/>
        <v>4.2105263157894735</v>
      </c>
      <c r="M14" s="42">
        <v>22</v>
      </c>
      <c r="N14" s="11">
        <f t="shared" si="4"/>
        <v>23.157894736842106</v>
      </c>
      <c r="O14" s="12">
        <v>3</v>
      </c>
      <c r="P14" s="43">
        <f t="shared" si="5"/>
        <v>3.1578947368421053</v>
      </c>
      <c r="Q14" s="42">
        <v>7</v>
      </c>
      <c r="R14" s="14">
        <f t="shared" si="6"/>
        <v>7.368421052631578</v>
      </c>
      <c r="S14" s="50">
        <v>0</v>
      </c>
      <c r="T14" s="14">
        <f t="shared" si="7"/>
        <v>0</v>
      </c>
      <c r="U14" s="23">
        <v>0</v>
      </c>
      <c r="V14" s="14">
        <f t="shared" si="8"/>
        <v>0</v>
      </c>
      <c r="X14" s="75">
        <f t="shared" si="9"/>
        <v>95</v>
      </c>
      <c r="Z14" s="24"/>
    </row>
    <row r="15" spans="2:26" ht="15.75">
      <c r="B15" s="3">
        <v>8</v>
      </c>
      <c r="C15" s="26" t="s">
        <v>9</v>
      </c>
      <c r="D15" s="363">
        <v>78</v>
      </c>
      <c r="E15" s="42">
        <v>13</v>
      </c>
      <c r="F15" s="43">
        <f t="shared" si="0"/>
        <v>16.666666666666664</v>
      </c>
      <c r="G15" s="2">
        <v>30</v>
      </c>
      <c r="H15" s="9">
        <f t="shared" si="1"/>
        <v>46.15384615384615</v>
      </c>
      <c r="I15" s="10">
        <v>0</v>
      </c>
      <c r="J15" s="14">
        <f t="shared" si="2"/>
        <v>0</v>
      </c>
      <c r="K15" s="50">
        <v>7</v>
      </c>
      <c r="L15" s="43">
        <f t="shared" si="3"/>
        <v>10.76923076923077</v>
      </c>
      <c r="M15" s="42">
        <v>10</v>
      </c>
      <c r="N15" s="11">
        <f t="shared" si="4"/>
        <v>15.384615384615385</v>
      </c>
      <c r="O15" s="12">
        <v>5</v>
      </c>
      <c r="P15" s="43">
        <f t="shared" si="5"/>
        <v>7.6923076923076925</v>
      </c>
      <c r="Q15" s="42">
        <v>13</v>
      </c>
      <c r="R15" s="14">
        <f t="shared" si="6"/>
        <v>20</v>
      </c>
      <c r="S15" s="50">
        <v>0</v>
      </c>
      <c r="T15" s="14">
        <f t="shared" si="7"/>
        <v>0</v>
      </c>
      <c r="U15" s="23">
        <v>0</v>
      </c>
      <c r="V15" s="14">
        <f t="shared" si="8"/>
        <v>0</v>
      </c>
      <c r="X15" s="75">
        <f t="shared" si="9"/>
        <v>65</v>
      </c>
      <c r="Z15" s="24"/>
    </row>
    <row r="16" spans="2:26" ht="15.75">
      <c r="B16" s="3">
        <v>9</v>
      </c>
      <c r="C16" s="26" t="s">
        <v>10</v>
      </c>
      <c r="D16" s="363">
        <v>57</v>
      </c>
      <c r="E16" s="42">
        <v>28</v>
      </c>
      <c r="F16" s="43">
        <f t="shared" si="0"/>
        <v>49.122807017543856</v>
      </c>
      <c r="G16" s="2">
        <v>11</v>
      </c>
      <c r="H16" s="9">
        <f t="shared" si="1"/>
        <v>37.93103448275862</v>
      </c>
      <c r="I16" s="10">
        <v>7</v>
      </c>
      <c r="J16" s="14">
        <f t="shared" si="2"/>
        <v>24.137931034482758</v>
      </c>
      <c r="K16" s="50">
        <v>0</v>
      </c>
      <c r="L16" s="43">
        <f t="shared" si="3"/>
        <v>0</v>
      </c>
      <c r="M16" s="42">
        <v>4</v>
      </c>
      <c r="N16" s="11">
        <f t="shared" si="4"/>
        <v>13.793103448275861</v>
      </c>
      <c r="O16" s="12">
        <v>0</v>
      </c>
      <c r="P16" s="43">
        <f t="shared" si="5"/>
        <v>0</v>
      </c>
      <c r="Q16" s="42">
        <v>7</v>
      </c>
      <c r="R16" s="14">
        <f t="shared" si="6"/>
        <v>24.137931034482758</v>
      </c>
      <c r="S16" s="50">
        <v>0</v>
      </c>
      <c r="T16" s="14">
        <f t="shared" si="7"/>
        <v>0</v>
      </c>
      <c r="U16" s="23">
        <v>0</v>
      </c>
      <c r="V16" s="14">
        <f t="shared" si="8"/>
        <v>0</v>
      </c>
      <c r="X16" s="75">
        <f t="shared" si="9"/>
        <v>29</v>
      </c>
      <c r="Z16" s="24"/>
    </row>
    <row r="17" spans="2:26" ht="15.75">
      <c r="B17" s="3">
        <v>10</v>
      </c>
      <c r="C17" s="26" t="s">
        <v>11</v>
      </c>
      <c r="D17" s="363">
        <v>170</v>
      </c>
      <c r="E17" s="42">
        <v>44</v>
      </c>
      <c r="F17" s="43">
        <f t="shared" si="0"/>
        <v>25.882352941176475</v>
      </c>
      <c r="G17" s="2">
        <v>26</v>
      </c>
      <c r="H17" s="9">
        <f t="shared" si="1"/>
        <v>20.634920634920633</v>
      </c>
      <c r="I17" s="10">
        <v>60</v>
      </c>
      <c r="J17" s="14">
        <f t="shared" si="2"/>
        <v>47.61904761904761</v>
      </c>
      <c r="K17" s="50">
        <v>10</v>
      </c>
      <c r="L17" s="43">
        <f t="shared" si="3"/>
        <v>7.936507936507936</v>
      </c>
      <c r="M17" s="42">
        <v>23</v>
      </c>
      <c r="N17" s="11">
        <f t="shared" si="4"/>
        <v>18.253968253968253</v>
      </c>
      <c r="O17" s="12">
        <v>0</v>
      </c>
      <c r="P17" s="43">
        <f t="shared" si="5"/>
        <v>0</v>
      </c>
      <c r="Q17" s="42">
        <v>7</v>
      </c>
      <c r="R17" s="14">
        <f t="shared" si="6"/>
        <v>5.555555555555555</v>
      </c>
      <c r="S17" s="50">
        <v>0</v>
      </c>
      <c r="T17" s="14">
        <f t="shared" si="7"/>
        <v>0</v>
      </c>
      <c r="U17" s="23">
        <v>0</v>
      </c>
      <c r="V17" s="14">
        <f t="shared" si="8"/>
        <v>0</v>
      </c>
      <c r="X17" s="75">
        <f t="shared" si="9"/>
        <v>126</v>
      </c>
      <c r="Z17" s="24"/>
    </row>
    <row r="18" spans="2:26" ht="15.75">
      <c r="B18" s="3">
        <v>11</v>
      </c>
      <c r="C18" s="26" t="s">
        <v>12</v>
      </c>
      <c r="D18" s="363">
        <v>49</v>
      </c>
      <c r="E18" s="42">
        <v>19</v>
      </c>
      <c r="F18" s="43">
        <f t="shared" si="0"/>
        <v>38.775510204081634</v>
      </c>
      <c r="G18" s="2">
        <v>0</v>
      </c>
      <c r="H18" s="9">
        <f t="shared" si="1"/>
        <v>0</v>
      </c>
      <c r="I18" s="10">
        <v>15</v>
      </c>
      <c r="J18" s="14">
        <f t="shared" si="2"/>
        <v>50</v>
      </c>
      <c r="K18" s="50">
        <v>4</v>
      </c>
      <c r="L18" s="43">
        <f t="shared" si="3"/>
        <v>13.333333333333334</v>
      </c>
      <c r="M18" s="42">
        <v>3</v>
      </c>
      <c r="N18" s="11">
        <f t="shared" si="4"/>
        <v>10</v>
      </c>
      <c r="O18" s="12">
        <v>2</v>
      </c>
      <c r="P18" s="43">
        <f t="shared" si="5"/>
        <v>6.666666666666667</v>
      </c>
      <c r="Q18" s="42">
        <v>6</v>
      </c>
      <c r="R18" s="14">
        <f t="shared" si="6"/>
        <v>20</v>
      </c>
      <c r="S18" s="50">
        <v>0</v>
      </c>
      <c r="T18" s="14">
        <f t="shared" si="7"/>
        <v>0</v>
      </c>
      <c r="U18" s="23">
        <v>0</v>
      </c>
      <c r="V18" s="14">
        <f t="shared" si="8"/>
        <v>0</v>
      </c>
      <c r="X18" s="75">
        <f t="shared" si="9"/>
        <v>30</v>
      </c>
      <c r="Z18" s="24"/>
    </row>
    <row r="19" spans="2:26" ht="15.75">
      <c r="B19" s="3">
        <v>12</v>
      </c>
      <c r="C19" s="26" t="s">
        <v>13</v>
      </c>
      <c r="D19" s="363">
        <v>116</v>
      </c>
      <c r="E19" s="42">
        <v>28</v>
      </c>
      <c r="F19" s="43">
        <f t="shared" si="0"/>
        <v>24.137931034482758</v>
      </c>
      <c r="G19" s="2">
        <v>40</v>
      </c>
      <c r="H19" s="9">
        <f t="shared" si="1"/>
        <v>45.45454545454545</v>
      </c>
      <c r="I19" s="10">
        <v>14</v>
      </c>
      <c r="J19" s="14">
        <f t="shared" si="2"/>
        <v>15.909090909090908</v>
      </c>
      <c r="K19" s="50">
        <v>10</v>
      </c>
      <c r="L19" s="43">
        <f t="shared" si="3"/>
        <v>11.363636363636363</v>
      </c>
      <c r="M19" s="42">
        <v>14</v>
      </c>
      <c r="N19" s="11">
        <f t="shared" si="4"/>
        <v>15.909090909090908</v>
      </c>
      <c r="O19" s="12">
        <v>1</v>
      </c>
      <c r="P19" s="43">
        <f t="shared" si="5"/>
        <v>1.1363636363636365</v>
      </c>
      <c r="Q19" s="42">
        <v>9</v>
      </c>
      <c r="R19" s="14">
        <f t="shared" si="6"/>
        <v>10.227272727272728</v>
      </c>
      <c r="S19" s="50">
        <v>0</v>
      </c>
      <c r="T19" s="14">
        <f t="shared" si="7"/>
        <v>0</v>
      </c>
      <c r="U19" s="23">
        <v>0</v>
      </c>
      <c r="V19" s="14">
        <f t="shared" si="8"/>
        <v>0</v>
      </c>
      <c r="X19" s="75">
        <f t="shared" si="9"/>
        <v>88</v>
      </c>
      <c r="Z19" s="24"/>
    </row>
    <row r="20" spans="2:26" ht="15.75">
      <c r="B20" s="3">
        <v>13</v>
      </c>
      <c r="C20" s="26" t="s">
        <v>14</v>
      </c>
      <c r="D20" s="363">
        <v>109</v>
      </c>
      <c r="E20" s="42">
        <v>43</v>
      </c>
      <c r="F20" s="43">
        <f t="shared" si="0"/>
        <v>39.44954128440367</v>
      </c>
      <c r="G20" s="2">
        <v>17</v>
      </c>
      <c r="H20" s="9">
        <f t="shared" si="1"/>
        <v>25.757575757575758</v>
      </c>
      <c r="I20" s="10">
        <v>22</v>
      </c>
      <c r="J20" s="14">
        <f t="shared" si="2"/>
        <v>33.33333333333333</v>
      </c>
      <c r="K20" s="50">
        <v>16</v>
      </c>
      <c r="L20" s="43">
        <f t="shared" si="3"/>
        <v>24.242424242424242</v>
      </c>
      <c r="M20" s="42">
        <v>0</v>
      </c>
      <c r="N20" s="11">
        <f t="shared" si="4"/>
        <v>0</v>
      </c>
      <c r="O20" s="12">
        <v>3</v>
      </c>
      <c r="P20" s="43">
        <f t="shared" si="5"/>
        <v>4.545454545454546</v>
      </c>
      <c r="Q20" s="42">
        <v>8</v>
      </c>
      <c r="R20" s="14">
        <f t="shared" si="6"/>
        <v>12.121212121212121</v>
      </c>
      <c r="S20" s="50">
        <v>0</v>
      </c>
      <c r="T20" s="14">
        <f t="shared" si="7"/>
        <v>0</v>
      </c>
      <c r="U20" s="23">
        <v>0</v>
      </c>
      <c r="V20" s="14">
        <f t="shared" si="8"/>
        <v>0</v>
      </c>
      <c r="X20" s="75">
        <f t="shared" si="9"/>
        <v>66</v>
      </c>
      <c r="Z20" s="24"/>
    </row>
    <row r="21" spans="2:26" ht="15.75">
      <c r="B21" s="3">
        <v>14</v>
      </c>
      <c r="C21" s="26" t="s">
        <v>15</v>
      </c>
      <c r="D21" s="363">
        <v>150</v>
      </c>
      <c r="E21" s="42">
        <v>27</v>
      </c>
      <c r="F21" s="43">
        <f t="shared" si="0"/>
        <v>18</v>
      </c>
      <c r="G21" s="2">
        <v>75</v>
      </c>
      <c r="H21" s="9">
        <f t="shared" si="1"/>
        <v>60.97560975609756</v>
      </c>
      <c r="I21" s="10">
        <v>0</v>
      </c>
      <c r="J21" s="14">
        <f t="shared" si="2"/>
        <v>0</v>
      </c>
      <c r="K21" s="50">
        <v>18</v>
      </c>
      <c r="L21" s="43">
        <f t="shared" si="3"/>
        <v>14.634146341463413</v>
      </c>
      <c r="M21" s="42">
        <v>7</v>
      </c>
      <c r="N21" s="11">
        <f t="shared" si="4"/>
        <v>5.691056910569105</v>
      </c>
      <c r="O21" s="12">
        <v>1</v>
      </c>
      <c r="P21" s="43">
        <f t="shared" si="5"/>
        <v>0.8130081300813009</v>
      </c>
      <c r="Q21" s="42">
        <v>22</v>
      </c>
      <c r="R21" s="14">
        <f t="shared" si="6"/>
        <v>17.88617886178862</v>
      </c>
      <c r="S21" s="50">
        <v>0</v>
      </c>
      <c r="T21" s="14">
        <f t="shared" si="7"/>
        <v>0</v>
      </c>
      <c r="U21" s="23">
        <v>0</v>
      </c>
      <c r="V21" s="14">
        <f t="shared" si="8"/>
        <v>0</v>
      </c>
      <c r="X21" s="75">
        <f t="shared" si="9"/>
        <v>123</v>
      </c>
      <c r="Z21" s="24"/>
    </row>
    <row r="22" spans="2:26" ht="15.75">
      <c r="B22" s="3">
        <v>15</v>
      </c>
      <c r="C22" s="26" t="s">
        <v>16</v>
      </c>
      <c r="D22" s="363">
        <v>62</v>
      </c>
      <c r="E22" s="42">
        <v>22</v>
      </c>
      <c r="F22" s="43">
        <f t="shared" si="0"/>
        <v>35.483870967741936</v>
      </c>
      <c r="G22" s="2">
        <v>29</v>
      </c>
      <c r="H22" s="9">
        <f t="shared" si="1"/>
        <v>72.5</v>
      </c>
      <c r="I22" s="10">
        <v>3</v>
      </c>
      <c r="J22" s="14">
        <f t="shared" si="2"/>
        <v>7.5</v>
      </c>
      <c r="K22" s="50">
        <v>3</v>
      </c>
      <c r="L22" s="43">
        <f t="shared" si="3"/>
        <v>7.5</v>
      </c>
      <c r="M22" s="42">
        <v>1</v>
      </c>
      <c r="N22" s="11">
        <f t="shared" si="4"/>
        <v>2.5</v>
      </c>
      <c r="O22" s="12">
        <v>0</v>
      </c>
      <c r="P22" s="43">
        <f t="shared" si="5"/>
        <v>0</v>
      </c>
      <c r="Q22" s="42">
        <v>3</v>
      </c>
      <c r="R22" s="14">
        <f t="shared" si="6"/>
        <v>7.5</v>
      </c>
      <c r="S22" s="50">
        <v>1</v>
      </c>
      <c r="T22" s="14">
        <f t="shared" si="7"/>
        <v>2.5</v>
      </c>
      <c r="U22" s="23">
        <v>0</v>
      </c>
      <c r="V22" s="14">
        <f t="shared" si="8"/>
        <v>0</v>
      </c>
      <c r="X22" s="75">
        <f t="shared" si="9"/>
        <v>40</v>
      </c>
      <c r="Z22" s="24"/>
    </row>
    <row r="23" spans="2:26" ht="15.75">
      <c r="B23" s="3">
        <v>16</v>
      </c>
      <c r="C23" s="26" t="s">
        <v>17</v>
      </c>
      <c r="D23" s="363">
        <v>22</v>
      </c>
      <c r="E23" s="42">
        <v>2</v>
      </c>
      <c r="F23" s="43">
        <f t="shared" si="0"/>
        <v>9.090909090909092</v>
      </c>
      <c r="G23" s="2">
        <v>12</v>
      </c>
      <c r="H23" s="9">
        <f t="shared" si="1"/>
        <v>60</v>
      </c>
      <c r="I23" s="10">
        <v>3</v>
      </c>
      <c r="J23" s="14">
        <f t="shared" si="2"/>
        <v>15</v>
      </c>
      <c r="K23" s="50">
        <v>0</v>
      </c>
      <c r="L23" s="43">
        <f t="shared" si="3"/>
        <v>0</v>
      </c>
      <c r="M23" s="42">
        <v>3</v>
      </c>
      <c r="N23" s="11">
        <f t="shared" si="4"/>
        <v>15</v>
      </c>
      <c r="O23" s="12">
        <v>0</v>
      </c>
      <c r="P23" s="43">
        <f t="shared" si="5"/>
        <v>0</v>
      </c>
      <c r="Q23" s="42">
        <v>2</v>
      </c>
      <c r="R23" s="14">
        <f t="shared" si="6"/>
        <v>10</v>
      </c>
      <c r="S23" s="50">
        <v>0</v>
      </c>
      <c r="T23" s="14">
        <f t="shared" si="7"/>
        <v>0</v>
      </c>
      <c r="U23" s="23">
        <v>0</v>
      </c>
      <c r="V23" s="14">
        <f t="shared" si="8"/>
        <v>0</v>
      </c>
      <c r="X23" s="75">
        <f t="shared" si="9"/>
        <v>20</v>
      </c>
      <c r="Z23" s="24"/>
    </row>
    <row r="24" spans="2:26" ht="15.75">
      <c r="B24" s="3">
        <v>17</v>
      </c>
      <c r="C24" s="26" t="s">
        <v>18</v>
      </c>
      <c r="D24" s="363">
        <v>33</v>
      </c>
      <c r="E24" s="42">
        <v>4</v>
      </c>
      <c r="F24" s="43">
        <f t="shared" si="0"/>
        <v>12.121212121212121</v>
      </c>
      <c r="G24" s="2">
        <v>5</v>
      </c>
      <c r="H24" s="9">
        <f t="shared" si="1"/>
        <v>17.24137931034483</v>
      </c>
      <c r="I24" s="10">
        <v>14</v>
      </c>
      <c r="J24" s="14">
        <f t="shared" si="2"/>
        <v>48.275862068965516</v>
      </c>
      <c r="K24" s="50">
        <v>2</v>
      </c>
      <c r="L24" s="43">
        <f t="shared" si="3"/>
        <v>6.896551724137931</v>
      </c>
      <c r="M24" s="42">
        <v>3</v>
      </c>
      <c r="N24" s="11">
        <f t="shared" si="4"/>
        <v>10.344827586206897</v>
      </c>
      <c r="O24" s="12">
        <v>0</v>
      </c>
      <c r="P24" s="43">
        <f t="shared" si="5"/>
        <v>0</v>
      </c>
      <c r="Q24" s="42">
        <v>5</v>
      </c>
      <c r="R24" s="14">
        <f t="shared" si="6"/>
        <v>17.24137931034483</v>
      </c>
      <c r="S24" s="50">
        <v>0</v>
      </c>
      <c r="T24" s="14">
        <f t="shared" si="7"/>
        <v>0</v>
      </c>
      <c r="U24" s="23">
        <v>0</v>
      </c>
      <c r="V24" s="14">
        <f t="shared" si="8"/>
        <v>0</v>
      </c>
      <c r="X24" s="75">
        <f t="shared" si="9"/>
        <v>29</v>
      </c>
      <c r="Z24" s="24"/>
    </row>
    <row r="25" spans="2:26" ht="15.75">
      <c r="B25" s="3">
        <v>18</v>
      </c>
      <c r="C25" s="26" t="s">
        <v>19</v>
      </c>
      <c r="D25" s="363">
        <v>16</v>
      </c>
      <c r="E25" s="42">
        <v>1</v>
      </c>
      <c r="F25" s="43">
        <f t="shared" si="0"/>
        <v>6.25</v>
      </c>
      <c r="G25" s="2">
        <v>7</v>
      </c>
      <c r="H25" s="9">
        <f t="shared" si="1"/>
        <v>46.666666666666664</v>
      </c>
      <c r="I25" s="10">
        <v>5</v>
      </c>
      <c r="J25" s="14">
        <f t="shared" si="2"/>
        <v>33.33333333333333</v>
      </c>
      <c r="K25" s="50">
        <v>0</v>
      </c>
      <c r="L25" s="43">
        <f t="shared" si="3"/>
        <v>0</v>
      </c>
      <c r="M25" s="42">
        <v>1</v>
      </c>
      <c r="N25" s="11">
        <f t="shared" si="4"/>
        <v>6.666666666666667</v>
      </c>
      <c r="O25" s="12">
        <v>0</v>
      </c>
      <c r="P25" s="43">
        <f t="shared" si="5"/>
        <v>0</v>
      </c>
      <c r="Q25" s="42">
        <v>2</v>
      </c>
      <c r="R25" s="14">
        <f t="shared" si="6"/>
        <v>13.333333333333334</v>
      </c>
      <c r="S25" s="50">
        <v>0</v>
      </c>
      <c r="T25" s="14">
        <f t="shared" si="7"/>
        <v>0</v>
      </c>
      <c r="U25" s="23">
        <v>0</v>
      </c>
      <c r="V25" s="14">
        <f t="shared" si="8"/>
        <v>0</v>
      </c>
      <c r="X25" s="75">
        <f t="shared" si="9"/>
        <v>15</v>
      </c>
      <c r="Z25" s="24"/>
    </row>
    <row r="26" spans="2:26" ht="15.75">
      <c r="B26" s="3">
        <v>19</v>
      </c>
      <c r="C26" s="26" t="s">
        <v>20</v>
      </c>
      <c r="D26" s="363">
        <v>111</v>
      </c>
      <c r="E26" s="42">
        <v>16</v>
      </c>
      <c r="F26" s="43">
        <f t="shared" si="0"/>
        <v>14.414414414414415</v>
      </c>
      <c r="G26" s="2">
        <v>56</v>
      </c>
      <c r="H26" s="9">
        <f t="shared" si="1"/>
        <v>58.94736842105262</v>
      </c>
      <c r="I26" s="10">
        <v>5</v>
      </c>
      <c r="J26" s="14">
        <f t="shared" si="2"/>
        <v>5.263157894736842</v>
      </c>
      <c r="K26" s="50">
        <v>13</v>
      </c>
      <c r="L26" s="43">
        <f t="shared" si="3"/>
        <v>13.684210526315791</v>
      </c>
      <c r="M26" s="42">
        <v>12</v>
      </c>
      <c r="N26" s="11">
        <f t="shared" si="4"/>
        <v>12.631578947368421</v>
      </c>
      <c r="O26" s="12">
        <v>2</v>
      </c>
      <c r="P26" s="43">
        <f t="shared" si="5"/>
        <v>2.1052631578947367</v>
      </c>
      <c r="Q26" s="42">
        <v>7</v>
      </c>
      <c r="R26" s="14">
        <f t="shared" si="6"/>
        <v>7.368421052631578</v>
      </c>
      <c r="S26" s="50">
        <v>0</v>
      </c>
      <c r="T26" s="14">
        <f t="shared" si="7"/>
        <v>0</v>
      </c>
      <c r="U26" s="23">
        <v>0</v>
      </c>
      <c r="V26" s="14">
        <f t="shared" si="8"/>
        <v>0</v>
      </c>
      <c r="X26" s="75">
        <f t="shared" si="9"/>
        <v>95</v>
      </c>
      <c r="Z26" s="24"/>
    </row>
    <row r="27" spans="2:26" ht="15.75">
      <c r="B27" s="3">
        <v>20</v>
      </c>
      <c r="C27" s="26" t="s">
        <v>21</v>
      </c>
      <c r="D27" s="363">
        <v>67</v>
      </c>
      <c r="E27" s="42">
        <v>20</v>
      </c>
      <c r="F27" s="43">
        <f t="shared" si="0"/>
        <v>29.850746268656714</v>
      </c>
      <c r="G27" s="2">
        <v>19</v>
      </c>
      <c r="H27" s="9">
        <f t="shared" si="1"/>
        <v>40.42553191489361</v>
      </c>
      <c r="I27" s="10">
        <v>10</v>
      </c>
      <c r="J27" s="14">
        <f t="shared" si="2"/>
        <v>21.27659574468085</v>
      </c>
      <c r="K27" s="50">
        <v>4</v>
      </c>
      <c r="L27" s="43">
        <f t="shared" si="3"/>
        <v>8.51063829787234</v>
      </c>
      <c r="M27" s="42">
        <v>7</v>
      </c>
      <c r="N27" s="11">
        <f t="shared" si="4"/>
        <v>14.893617021276595</v>
      </c>
      <c r="O27" s="12">
        <v>2</v>
      </c>
      <c r="P27" s="43">
        <f t="shared" si="5"/>
        <v>4.25531914893617</v>
      </c>
      <c r="Q27" s="42">
        <v>5</v>
      </c>
      <c r="R27" s="14">
        <f t="shared" si="6"/>
        <v>10.638297872340425</v>
      </c>
      <c r="S27" s="50">
        <v>0</v>
      </c>
      <c r="T27" s="14">
        <f t="shared" si="7"/>
        <v>0</v>
      </c>
      <c r="U27" s="23">
        <v>0</v>
      </c>
      <c r="V27" s="14">
        <f t="shared" si="8"/>
        <v>0</v>
      </c>
      <c r="X27" s="75">
        <f t="shared" si="9"/>
        <v>47</v>
      </c>
      <c r="Z27" s="24"/>
    </row>
    <row r="28" spans="2:26" ht="15.75">
      <c r="B28" s="3">
        <v>21</v>
      </c>
      <c r="C28" s="26" t="s">
        <v>22</v>
      </c>
      <c r="D28" s="363">
        <v>64</v>
      </c>
      <c r="E28" s="42">
        <v>10</v>
      </c>
      <c r="F28" s="43">
        <f t="shared" si="0"/>
        <v>15.625</v>
      </c>
      <c r="G28" s="2">
        <v>27</v>
      </c>
      <c r="H28" s="9">
        <f t="shared" si="1"/>
        <v>50</v>
      </c>
      <c r="I28" s="10">
        <v>0</v>
      </c>
      <c r="J28" s="14">
        <f t="shared" si="2"/>
        <v>0</v>
      </c>
      <c r="K28" s="50">
        <v>2</v>
      </c>
      <c r="L28" s="43">
        <f t="shared" si="3"/>
        <v>3.7037037037037033</v>
      </c>
      <c r="M28" s="42">
        <v>14</v>
      </c>
      <c r="N28" s="11">
        <f t="shared" si="4"/>
        <v>25.925925925925924</v>
      </c>
      <c r="O28" s="12">
        <v>6</v>
      </c>
      <c r="P28" s="43">
        <f t="shared" si="5"/>
        <v>11.11111111111111</v>
      </c>
      <c r="Q28" s="42">
        <v>5</v>
      </c>
      <c r="R28" s="14">
        <f t="shared" si="6"/>
        <v>9.25925925925926</v>
      </c>
      <c r="S28" s="50">
        <v>0</v>
      </c>
      <c r="T28" s="14">
        <f t="shared" si="7"/>
        <v>0</v>
      </c>
      <c r="U28" s="23">
        <v>0</v>
      </c>
      <c r="V28" s="14">
        <f t="shared" si="8"/>
        <v>0</v>
      </c>
      <c r="X28" s="75">
        <f t="shared" si="9"/>
        <v>54</v>
      </c>
      <c r="Z28" s="24"/>
    </row>
    <row r="29" spans="2:26" ht="15.75">
      <c r="B29" s="3">
        <v>22</v>
      </c>
      <c r="C29" s="26" t="s">
        <v>23</v>
      </c>
      <c r="D29" s="363">
        <v>55</v>
      </c>
      <c r="E29" s="42">
        <v>9</v>
      </c>
      <c r="F29" s="43">
        <f t="shared" si="0"/>
        <v>16.363636363636363</v>
      </c>
      <c r="G29" s="2">
        <v>22</v>
      </c>
      <c r="H29" s="9">
        <f t="shared" si="1"/>
        <v>47.82608695652174</v>
      </c>
      <c r="I29" s="10">
        <v>15</v>
      </c>
      <c r="J29" s="14">
        <f t="shared" si="2"/>
        <v>32.608695652173914</v>
      </c>
      <c r="K29" s="50">
        <v>3</v>
      </c>
      <c r="L29" s="43">
        <f t="shared" si="3"/>
        <v>6.521739130434782</v>
      </c>
      <c r="M29" s="42">
        <v>3</v>
      </c>
      <c r="N29" s="11">
        <f t="shared" si="4"/>
        <v>6.521739130434782</v>
      </c>
      <c r="O29" s="12">
        <v>2</v>
      </c>
      <c r="P29" s="43">
        <f t="shared" si="5"/>
        <v>4.3478260869565215</v>
      </c>
      <c r="Q29" s="42">
        <v>1</v>
      </c>
      <c r="R29" s="14">
        <f t="shared" si="6"/>
        <v>2.1739130434782608</v>
      </c>
      <c r="S29" s="50">
        <v>0</v>
      </c>
      <c r="T29" s="14">
        <f t="shared" si="7"/>
        <v>0</v>
      </c>
      <c r="U29" s="23">
        <v>0</v>
      </c>
      <c r="V29" s="14">
        <f t="shared" si="8"/>
        <v>0</v>
      </c>
      <c r="X29" s="75">
        <f t="shared" si="9"/>
        <v>46</v>
      </c>
      <c r="Z29" s="24"/>
    </row>
    <row r="30" spans="2:26" ht="15.75">
      <c r="B30" s="3">
        <v>23</v>
      </c>
      <c r="C30" s="26" t="s">
        <v>24</v>
      </c>
      <c r="D30" s="363">
        <v>42</v>
      </c>
      <c r="E30" s="42">
        <v>6</v>
      </c>
      <c r="F30" s="43">
        <f t="shared" si="0"/>
        <v>14.285714285714285</v>
      </c>
      <c r="G30" s="2">
        <v>12</v>
      </c>
      <c r="H30" s="9">
        <f t="shared" si="1"/>
        <v>33.33333333333333</v>
      </c>
      <c r="I30" s="10">
        <v>15</v>
      </c>
      <c r="J30" s="14">
        <f t="shared" si="2"/>
        <v>41.66666666666667</v>
      </c>
      <c r="K30" s="50">
        <v>3</v>
      </c>
      <c r="L30" s="43">
        <f t="shared" si="3"/>
        <v>8.333333333333332</v>
      </c>
      <c r="M30" s="42">
        <v>0</v>
      </c>
      <c r="N30" s="11">
        <f t="shared" si="4"/>
        <v>0</v>
      </c>
      <c r="O30" s="12">
        <v>0</v>
      </c>
      <c r="P30" s="43">
        <f t="shared" si="5"/>
        <v>0</v>
      </c>
      <c r="Q30" s="42">
        <v>6</v>
      </c>
      <c r="R30" s="14">
        <f t="shared" si="6"/>
        <v>16.666666666666664</v>
      </c>
      <c r="S30" s="50">
        <v>0</v>
      </c>
      <c r="T30" s="14">
        <f t="shared" si="7"/>
        <v>0</v>
      </c>
      <c r="U30" s="23">
        <v>0</v>
      </c>
      <c r="V30" s="14">
        <f t="shared" si="8"/>
        <v>0</v>
      </c>
      <c r="X30" s="75">
        <f t="shared" si="9"/>
        <v>36</v>
      </c>
      <c r="Z30" s="24"/>
    </row>
    <row r="31" spans="2:26" ht="15.75">
      <c r="B31" s="3">
        <v>24</v>
      </c>
      <c r="C31" s="27" t="s">
        <v>25</v>
      </c>
      <c r="D31" s="363">
        <v>45</v>
      </c>
      <c r="E31" s="42">
        <v>3</v>
      </c>
      <c r="F31" s="43">
        <f t="shared" si="0"/>
        <v>6.666666666666667</v>
      </c>
      <c r="G31" s="2">
        <v>8</v>
      </c>
      <c r="H31" s="9">
        <f t="shared" si="1"/>
        <v>19.047619047619047</v>
      </c>
      <c r="I31" s="10">
        <v>12</v>
      </c>
      <c r="J31" s="14">
        <f t="shared" si="2"/>
        <v>28.57142857142857</v>
      </c>
      <c r="K31" s="50">
        <v>5</v>
      </c>
      <c r="L31" s="43">
        <f t="shared" si="3"/>
        <v>11.904761904761903</v>
      </c>
      <c r="M31" s="42">
        <v>12</v>
      </c>
      <c r="N31" s="11">
        <f t="shared" si="4"/>
        <v>28.57142857142857</v>
      </c>
      <c r="O31" s="12">
        <v>1</v>
      </c>
      <c r="P31" s="43">
        <f t="shared" si="5"/>
        <v>2.380952380952381</v>
      </c>
      <c r="Q31" s="42">
        <v>4</v>
      </c>
      <c r="R31" s="14">
        <f t="shared" si="6"/>
        <v>9.523809523809524</v>
      </c>
      <c r="S31" s="50">
        <v>0</v>
      </c>
      <c r="T31" s="14">
        <f t="shared" si="7"/>
        <v>0</v>
      </c>
      <c r="U31" s="23">
        <v>0</v>
      </c>
      <c r="V31" s="14">
        <f t="shared" si="8"/>
        <v>0</v>
      </c>
      <c r="X31" s="75">
        <f t="shared" si="9"/>
        <v>42</v>
      </c>
      <c r="Z31" s="24"/>
    </row>
    <row r="32" spans="2:26" ht="15.75">
      <c r="B32" s="3">
        <v>25</v>
      </c>
      <c r="C32" s="27" t="s">
        <v>26</v>
      </c>
      <c r="D32" s="362">
        <v>133</v>
      </c>
      <c r="E32" s="42">
        <v>48</v>
      </c>
      <c r="F32" s="43">
        <f t="shared" si="0"/>
        <v>36.09022556390977</v>
      </c>
      <c r="G32" s="2">
        <v>30</v>
      </c>
      <c r="H32" s="9">
        <f t="shared" si="1"/>
        <v>35.294117647058826</v>
      </c>
      <c r="I32" s="10">
        <v>8</v>
      </c>
      <c r="J32" s="14">
        <f t="shared" si="2"/>
        <v>9.411764705882353</v>
      </c>
      <c r="K32" s="50">
        <v>17</v>
      </c>
      <c r="L32" s="43">
        <f t="shared" si="3"/>
        <v>20</v>
      </c>
      <c r="M32" s="42">
        <v>8</v>
      </c>
      <c r="N32" s="11">
        <f t="shared" si="4"/>
        <v>9.411764705882353</v>
      </c>
      <c r="O32" s="12">
        <v>0</v>
      </c>
      <c r="P32" s="43">
        <f t="shared" si="5"/>
        <v>0</v>
      </c>
      <c r="Q32" s="42">
        <v>22</v>
      </c>
      <c r="R32" s="14">
        <f t="shared" si="6"/>
        <v>25.882352941176475</v>
      </c>
      <c r="S32" s="50">
        <v>0</v>
      </c>
      <c r="T32" s="14">
        <f t="shared" si="7"/>
        <v>0</v>
      </c>
      <c r="U32" s="23">
        <v>0</v>
      </c>
      <c r="V32" s="14">
        <f t="shared" si="8"/>
        <v>0</v>
      </c>
      <c r="X32" s="75">
        <f t="shared" si="9"/>
        <v>85</v>
      </c>
      <c r="Z32" s="24"/>
    </row>
    <row r="33" spans="2:26" ht="15.75">
      <c r="B33" s="3">
        <v>26</v>
      </c>
      <c r="C33" s="115" t="s">
        <v>59</v>
      </c>
      <c r="D33" s="363">
        <v>49</v>
      </c>
      <c r="E33" s="42">
        <v>22</v>
      </c>
      <c r="F33" s="43">
        <f t="shared" si="0"/>
        <v>44.89795918367347</v>
      </c>
      <c r="G33" s="2">
        <v>13</v>
      </c>
      <c r="H33" s="9">
        <f t="shared" si="1"/>
        <v>48.148148148148145</v>
      </c>
      <c r="I33" s="10">
        <v>6</v>
      </c>
      <c r="J33" s="14">
        <f t="shared" si="2"/>
        <v>22.22222222222222</v>
      </c>
      <c r="K33" s="50">
        <v>2</v>
      </c>
      <c r="L33" s="43">
        <f t="shared" si="3"/>
        <v>7.4074074074074066</v>
      </c>
      <c r="M33" s="42">
        <v>3</v>
      </c>
      <c r="N33" s="11">
        <f t="shared" si="4"/>
        <v>11.11111111111111</v>
      </c>
      <c r="O33" s="12">
        <v>0</v>
      </c>
      <c r="P33" s="43">
        <f t="shared" si="5"/>
        <v>0</v>
      </c>
      <c r="Q33" s="42">
        <v>3</v>
      </c>
      <c r="R33" s="14">
        <f t="shared" si="6"/>
        <v>11.11111111111111</v>
      </c>
      <c r="S33" s="50">
        <v>0</v>
      </c>
      <c r="T33" s="14">
        <f t="shared" si="7"/>
        <v>0</v>
      </c>
      <c r="U33" s="23">
        <v>0</v>
      </c>
      <c r="V33" s="14">
        <f t="shared" si="8"/>
        <v>0</v>
      </c>
      <c r="X33" s="75">
        <f t="shared" si="9"/>
        <v>27</v>
      </c>
      <c r="Z33" s="24"/>
    </row>
    <row r="34" spans="2:26" ht="15.75">
      <c r="B34" s="116">
        <v>27</v>
      </c>
      <c r="C34" s="333" t="s">
        <v>77</v>
      </c>
      <c r="D34" s="360">
        <v>0</v>
      </c>
      <c r="E34" s="64">
        <v>0</v>
      </c>
      <c r="F34" s="43" t="e">
        <f t="shared" si="0"/>
        <v>#DIV/0!</v>
      </c>
      <c r="G34" s="329">
        <v>0</v>
      </c>
      <c r="H34" s="9" t="e">
        <f t="shared" si="1"/>
        <v>#DIV/0!</v>
      </c>
      <c r="I34" s="62">
        <v>0</v>
      </c>
      <c r="J34" s="14" t="e">
        <f t="shared" si="2"/>
        <v>#DIV/0!</v>
      </c>
      <c r="K34" s="62">
        <v>0</v>
      </c>
      <c r="L34" s="81">
        <v>0</v>
      </c>
      <c r="M34" s="64">
        <v>0</v>
      </c>
      <c r="N34" s="81">
        <v>0</v>
      </c>
      <c r="O34" s="64">
        <v>0</v>
      </c>
      <c r="P34" s="81">
        <v>0</v>
      </c>
      <c r="Q34" s="64">
        <v>0</v>
      </c>
      <c r="R34" s="61">
        <v>0</v>
      </c>
      <c r="S34" s="62">
        <v>0</v>
      </c>
      <c r="T34" s="61">
        <v>0</v>
      </c>
      <c r="U34" s="62">
        <v>0</v>
      </c>
      <c r="V34" s="61">
        <v>0</v>
      </c>
      <c r="X34" s="75">
        <f t="shared" si="9"/>
        <v>0</v>
      </c>
      <c r="Z34" s="24"/>
    </row>
    <row r="35" spans="2:26" ht="15.75">
      <c r="B35" s="3">
        <v>28</v>
      </c>
      <c r="C35" s="333" t="s">
        <v>78</v>
      </c>
      <c r="D35" s="360">
        <v>0</v>
      </c>
      <c r="E35" s="64">
        <v>0</v>
      </c>
      <c r="F35" s="43" t="e">
        <f t="shared" si="0"/>
        <v>#DIV/0!</v>
      </c>
      <c r="G35" s="329">
        <v>0</v>
      </c>
      <c r="H35" s="9" t="e">
        <f t="shared" si="1"/>
        <v>#DIV/0!</v>
      </c>
      <c r="I35" s="62">
        <v>0</v>
      </c>
      <c r="J35" s="14" t="e">
        <f t="shared" si="2"/>
        <v>#DIV/0!</v>
      </c>
      <c r="K35" s="62">
        <v>0</v>
      </c>
      <c r="L35" s="81">
        <v>0</v>
      </c>
      <c r="M35" s="64">
        <v>0</v>
      </c>
      <c r="N35" s="81">
        <v>0</v>
      </c>
      <c r="O35" s="64">
        <v>0</v>
      </c>
      <c r="P35" s="81">
        <v>0</v>
      </c>
      <c r="Q35" s="64">
        <v>0</v>
      </c>
      <c r="R35" s="61">
        <v>0</v>
      </c>
      <c r="S35" s="62">
        <v>0</v>
      </c>
      <c r="T35" s="61">
        <v>0</v>
      </c>
      <c r="U35" s="62">
        <v>0</v>
      </c>
      <c r="V35" s="61">
        <v>0</v>
      </c>
      <c r="X35" s="75">
        <f t="shared" si="9"/>
        <v>0</v>
      </c>
      <c r="Z35" s="24"/>
    </row>
    <row r="36" spans="2:26" ht="16.5" thickBot="1">
      <c r="B36" s="19">
        <v>29</v>
      </c>
      <c r="C36" s="389" t="s">
        <v>79</v>
      </c>
      <c r="D36" s="390">
        <v>2</v>
      </c>
      <c r="E36" s="12">
        <v>0</v>
      </c>
      <c r="F36" s="43">
        <f t="shared" si="0"/>
        <v>0</v>
      </c>
      <c r="G36" s="159">
        <v>1</v>
      </c>
      <c r="H36" s="9">
        <f t="shared" si="1"/>
        <v>50</v>
      </c>
      <c r="I36" s="160">
        <v>1</v>
      </c>
      <c r="J36" s="14">
        <f t="shared" si="2"/>
        <v>50</v>
      </c>
      <c r="K36" s="50">
        <v>0</v>
      </c>
      <c r="L36" s="98">
        <v>0</v>
      </c>
      <c r="M36" s="102">
        <v>0</v>
      </c>
      <c r="N36" s="103">
        <v>0</v>
      </c>
      <c r="O36" s="104">
        <v>0</v>
      </c>
      <c r="P36" s="98">
        <v>0</v>
      </c>
      <c r="Q36" s="102">
        <v>0</v>
      </c>
      <c r="R36" s="106">
        <v>0</v>
      </c>
      <c r="S36" s="101">
        <v>0</v>
      </c>
      <c r="T36" s="106">
        <v>0</v>
      </c>
      <c r="U36" s="99">
        <v>0</v>
      </c>
      <c r="V36" s="106">
        <v>0</v>
      </c>
      <c r="X36" s="75">
        <f t="shared" si="9"/>
        <v>2</v>
      </c>
      <c r="Z36" s="24"/>
    </row>
    <row r="37" spans="2:26" ht="16.5" thickBot="1">
      <c r="B37" s="209" t="s">
        <v>60</v>
      </c>
      <c r="C37" s="210"/>
      <c r="D37" s="154">
        <f>SUM(D8:D32)</f>
        <v>2514</v>
      </c>
      <c r="E37" s="195">
        <f aca="true" t="shared" si="10" ref="E37:U37">SUM(E8:E32)</f>
        <v>625</v>
      </c>
      <c r="F37" s="152">
        <f t="shared" si="0"/>
        <v>24.860779634049322</v>
      </c>
      <c r="G37" s="155">
        <f t="shared" si="10"/>
        <v>743</v>
      </c>
      <c r="H37" s="46">
        <f t="shared" si="1"/>
        <v>39.33298041291688</v>
      </c>
      <c r="I37" s="156">
        <f t="shared" si="10"/>
        <v>369</v>
      </c>
      <c r="J37" s="72">
        <f t="shared" si="2"/>
        <v>19.53414505029116</v>
      </c>
      <c r="K37" s="155">
        <f t="shared" si="10"/>
        <v>236</v>
      </c>
      <c r="L37" s="152">
        <f t="shared" si="3"/>
        <v>12.493382742191637</v>
      </c>
      <c r="M37" s="155">
        <f t="shared" si="10"/>
        <v>261</v>
      </c>
      <c r="N37" s="88">
        <f t="shared" si="4"/>
        <v>13.816834303864479</v>
      </c>
      <c r="O37" s="156">
        <f t="shared" si="10"/>
        <v>31</v>
      </c>
      <c r="P37" s="152">
        <f t="shared" si="5"/>
        <v>1.641079936474325</v>
      </c>
      <c r="Q37" s="155">
        <f t="shared" si="10"/>
        <v>248</v>
      </c>
      <c r="R37" s="72">
        <f t="shared" si="6"/>
        <v>13.1286394917946</v>
      </c>
      <c r="S37" s="155">
        <f t="shared" si="10"/>
        <v>1</v>
      </c>
      <c r="T37" s="72">
        <f t="shared" si="7"/>
        <v>0.05293806246691372</v>
      </c>
      <c r="U37" s="155">
        <f t="shared" si="10"/>
        <v>0</v>
      </c>
      <c r="V37" s="72">
        <f t="shared" si="8"/>
        <v>0</v>
      </c>
      <c r="X37" s="55">
        <f>SUM(X8:X32)</f>
        <v>1889</v>
      </c>
      <c r="Z37" s="24"/>
    </row>
    <row r="38" spans="2:26" ht="16.5" thickBot="1">
      <c r="B38" s="258" t="s">
        <v>61</v>
      </c>
      <c r="C38" s="259"/>
      <c r="D38" s="107">
        <f>SUM(D8:D36)</f>
        <v>2565</v>
      </c>
      <c r="E38" s="107">
        <f>SUM(E8:E36)</f>
        <v>647</v>
      </c>
      <c r="F38" s="152">
        <f t="shared" si="0"/>
        <v>25.224171539961016</v>
      </c>
      <c r="G38" s="155">
        <f aca="true" t="shared" si="11" ref="E38:U38">SUM(G8:G34)</f>
        <v>756</v>
      </c>
      <c r="H38" s="46">
        <f t="shared" si="1"/>
        <v>39.416058394160586</v>
      </c>
      <c r="I38" s="156">
        <f t="shared" si="11"/>
        <v>375</v>
      </c>
      <c r="J38" s="72">
        <f t="shared" si="2"/>
        <v>19.551616266944734</v>
      </c>
      <c r="K38" s="155">
        <f t="shared" si="11"/>
        <v>238</v>
      </c>
      <c r="L38" s="152">
        <f t="shared" si="3"/>
        <v>12.408759124087592</v>
      </c>
      <c r="M38" s="155">
        <f t="shared" si="11"/>
        <v>264</v>
      </c>
      <c r="N38" s="88">
        <f t="shared" si="4"/>
        <v>13.764337851929092</v>
      </c>
      <c r="O38" s="156">
        <f t="shared" si="11"/>
        <v>31</v>
      </c>
      <c r="P38" s="152">
        <f t="shared" si="5"/>
        <v>1.616266944734098</v>
      </c>
      <c r="Q38" s="155">
        <f t="shared" si="11"/>
        <v>251</v>
      </c>
      <c r="R38" s="72">
        <f t="shared" si="6"/>
        <v>13.086548488008344</v>
      </c>
      <c r="S38" s="155">
        <f t="shared" si="11"/>
        <v>1</v>
      </c>
      <c r="T38" s="72">
        <f t="shared" si="7"/>
        <v>0.05213764337851929</v>
      </c>
      <c r="U38" s="155">
        <f t="shared" si="11"/>
        <v>0</v>
      </c>
      <c r="V38" s="72">
        <f t="shared" si="8"/>
        <v>0</v>
      </c>
      <c r="X38" s="55">
        <f>SUM(X8:X36)</f>
        <v>1918</v>
      </c>
      <c r="Z38" s="24"/>
    </row>
    <row r="39" spans="2:22" ht="12.75">
      <c r="B39" s="208" t="s">
        <v>38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</sheetData>
  <sheetProtection/>
  <mergeCells count="22">
    <mergeCell ref="T1:V1"/>
    <mergeCell ref="B2:V2"/>
    <mergeCell ref="B3:B7"/>
    <mergeCell ref="C3:C7"/>
    <mergeCell ref="Q3:R6"/>
    <mergeCell ref="K3:L6"/>
    <mergeCell ref="O4:P6"/>
    <mergeCell ref="G4:H6"/>
    <mergeCell ref="M4:N6"/>
    <mergeCell ref="X3:X7"/>
    <mergeCell ref="D4:D7"/>
    <mergeCell ref="I4:J6"/>
    <mergeCell ref="M3:P3"/>
    <mergeCell ref="E4:F6"/>
    <mergeCell ref="S3:T6"/>
    <mergeCell ref="U3:V6"/>
    <mergeCell ref="B39:V39"/>
    <mergeCell ref="B40:T40"/>
    <mergeCell ref="B38:C38"/>
    <mergeCell ref="B37:C37"/>
    <mergeCell ref="D3:F3"/>
    <mergeCell ref="G3:J3"/>
  </mergeCells>
  <printOptions/>
  <pageMargins left="0.32" right="0.37" top="0.21" bottom="0.25" header="0.18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7"/>
  <sheetViews>
    <sheetView zoomScale="80" zoomScaleNormal="80" zoomScalePageLayoutView="0" workbookViewId="0" topLeftCell="A1">
      <selection activeCell="Z21" sqref="Z21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23.7109375" style="0" customWidth="1"/>
    <col min="4" max="4" width="10.7109375" style="0" customWidth="1"/>
    <col min="5" max="19" width="6.8515625" style="0" customWidth="1"/>
    <col min="20" max="20" width="9.140625" style="0" customWidth="1"/>
  </cols>
  <sheetData>
    <row r="1" spans="18:20" ht="15.75">
      <c r="R1" s="243" t="s">
        <v>46</v>
      </c>
      <c r="S1" s="243"/>
      <c r="T1" s="243"/>
    </row>
    <row r="2" spans="2:22" ht="19.5" thickBot="1">
      <c r="B2" s="294" t="s">
        <v>87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161"/>
      <c r="V2" s="161"/>
    </row>
    <row r="3" spans="2:22" ht="30" customHeight="1" thickBot="1">
      <c r="B3" s="282" t="s">
        <v>0</v>
      </c>
      <c r="C3" s="295" t="s">
        <v>27</v>
      </c>
      <c r="D3" s="230" t="s">
        <v>55</v>
      </c>
      <c r="E3" s="244"/>
      <c r="F3" s="233"/>
      <c r="G3" s="249" t="s">
        <v>36</v>
      </c>
      <c r="H3" s="250"/>
      <c r="I3" s="249" t="s">
        <v>30</v>
      </c>
      <c r="J3" s="250"/>
      <c r="K3" s="249" t="s">
        <v>31</v>
      </c>
      <c r="L3" s="267"/>
      <c r="M3" s="267"/>
      <c r="N3" s="250"/>
      <c r="O3" s="249" t="s">
        <v>80</v>
      </c>
      <c r="P3" s="250"/>
      <c r="Q3" s="249" t="s">
        <v>81</v>
      </c>
      <c r="R3" s="250"/>
      <c r="S3" s="249" t="s">
        <v>34</v>
      </c>
      <c r="T3" s="250"/>
      <c r="V3" s="225" t="s">
        <v>58</v>
      </c>
    </row>
    <row r="4" spans="2:22" ht="40.5" customHeight="1" thickBot="1">
      <c r="B4" s="263"/>
      <c r="C4" s="296"/>
      <c r="D4" s="245" t="s">
        <v>1</v>
      </c>
      <c r="E4" s="247" t="s">
        <v>57</v>
      </c>
      <c r="F4" s="248"/>
      <c r="G4" s="251"/>
      <c r="H4" s="252"/>
      <c r="I4" s="251"/>
      <c r="J4" s="252"/>
      <c r="K4" s="261" t="s">
        <v>52</v>
      </c>
      <c r="L4" s="255"/>
      <c r="M4" s="257" t="s">
        <v>53</v>
      </c>
      <c r="N4" s="260"/>
      <c r="O4" s="251"/>
      <c r="P4" s="252"/>
      <c r="Q4" s="251"/>
      <c r="R4" s="252"/>
      <c r="S4" s="251"/>
      <c r="T4" s="252"/>
      <c r="V4" s="226"/>
    </row>
    <row r="5" spans="2:22" ht="15" thickBot="1">
      <c r="B5" s="264"/>
      <c r="C5" s="297"/>
      <c r="D5" s="246"/>
      <c r="E5" s="32" t="s">
        <v>37</v>
      </c>
      <c r="F5" s="37" t="s">
        <v>28</v>
      </c>
      <c r="G5" s="47" t="s">
        <v>37</v>
      </c>
      <c r="H5" s="8" t="s">
        <v>28</v>
      </c>
      <c r="I5" s="47" t="s">
        <v>37</v>
      </c>
      <c r="J5" s="8" t="s">
        <v>28</v>
      </c>
      <c r="K5" s="47" t="s">
        <v>37</v>
      </c>
      <c r="L5" s="7" t="s">
        <v>28</v>
      </c>
      <c r="M5" s="32" t="s">
        <v>37</v>
      </c>
      <c r="N5" s="37" t="s">
        <v>28</v>
      </c>
      <c r="O5" s="47" t="s">
        <v>37</v>
      </c>
      <c r="P5" s="8" t="s">
        <v>28</v>
      </c>
      <c r="Q5" s="47" t="s">
        <v>37</v>
      </c>
      <c r="R5" s="8" t="s">
        <v>28</v>
      </c>
      <c r="S5" s="47" t="s">
        <v>37</v>
      </c>
      <c r="T5" s="8" t="s">
        <v>28</v>
      </c>
      <c r="V5" s="227"/>
    </row>
    <row r="6" spans="2:24" ht="15.75">
      <c r="B6" s="3">
        <v>1</v>
      </c>
      <c r="C6" s="4" t="s">
        <v>2</v>
      </c>
      <c r="D6" s="92">
        <v>6</v>
      </c>
      <c r="E6" s="28">
        <v>0</v>
      </c>
      <c r="F6" s="43">
        <f aca="true" t="shared" si="0" ref="F6:F36">E6/D6*100</f>
        <v>0</v>
      </c>
      <c r="G6" s="50">
        <v>5</v>
      </c>
      <c r="H6" s="14">
        <f aca="true" t="shared" si="1" ref="H6:H36">G6/V6*100</f>
        <v>83.33333333333334</v>
      </c>
      <c r="I6" s="50">
        <v>0</v>
      </c>
      <c r="J6" s="43">
        <f aca="true" t="shared" si="2" ref="J6:J36">I6/V6*100</f>
        <v>0</v>
      </c>
      <c r="K6" s="42">
        <v>0</v>
      </c>
      <c r="L6" s="11">
        <f aca="true" t="shared" si="3" ref="L6:L36">K6/V6*100</f>
        <v>0</v>
      </c>
      <c r="M6" s="12">
        <v>0</v>
      </c>
      <c r="N6" s="43">
        <f aca="true" t="shared" si="4" ref="N6:N36">M6/V6*100</f>
        <v>0</v>
      </c>
      <c r="O6" s="42">
        <v>1</v>
      </c>
      <c r="P6" s="14">
        <f aca="true" t="shared" si="5" ref="P6:P36">O6/V6*100</f>
        <v>16.666666666666664</v>
      </c>
      <c r="Q6" s="50">
        <v>0</v>
      </c>
      <c r="R6" s="14">
        <f aca="true" t="shared" si="6" ref="R6:R36">Q6/V6*100</f>
        <v>0</v>
      </c>
      <c r="S6" s="23">
        <v>0</v>
      </c>
      <c r="T6" s="14">
        <f aca="true" t="shared" si="7" ref="T6:T36">S6/V6*100</f>
        <v>0</v>
      </c>
      <c r="U6" s="24"/>
      <c r="V6" s="71">
        <f>D6-E6</f>
        <v>6</v>
      </c>
      <c r="X6" s="24"/>
    </row>
    <row r="7" spans="2:24" ht="15.75">
      <c r="B7" s="3">
        <v>2</v>
      </c>
      <c r="C7" s="4" t="s">
        <v>3</v>
      </c>
      <c r="D7" s="92">
        <v>11</v>
      </c>
      <c r="E7" s="28">
        <v>2</v>
      </c>
      <c r="F7" s="43">
        <f t="shared" si="0"/>
        <v>18.181818181818183</v>
      </c>
      <c r="G7" s="50">
        <v>4</v>
      </c>
      <c r="H7" s="14">
        <f t="shared" si="1"/>
        <v>44.44444444444444</v>
      </c>
      <c r="I7" s="50">
        <v>1</v>
      </c>
      <c r="J7" s="43">
        <f t="shared" si="2"/>
        <v>11.11111111111111</v>
      </c>
      <c r="K7" s="42">
        <v>0</v>
      </c>
      <c r="L7" s="11">
        <f t="shared" si="3"/>
        <v>0</v>
      </c>
      <c r="M7" s="12">
        <v>0</v>
      </c>
      <c r="N7" s="43">
        <f t="shared" si="4"/>
        <v>0</v>
      </c>
      <c r="O7" s="42">
        <v>4</v>
      </c>
      <c r="P7" s="14">
        <f t="shared" si="5"/>
        <v>44.44444444444444</v>
      </c>
      <c r="Q7" s="50">
        <v>0</v>
      </c>
      <c r="R7" s="14">
        <f t="shared" si="6"/>
        <v>0</v>
      </c>
      <c r="S7" s="23">
        <v>0</v>
      </c>
      <c r="T7" s="14">
        <f t="shared" si="7"/>
        <v>0</v>
      </c>
      <c r="U7" s="24"/>
      <c r="V7" s="67">
        <f aca="true" t="shared" si="8" ref="V7:V34">D7-E7</f>
        <v>9</v>
      </c>
      <c r="X7" s="24"/>
    </row>
    <row r="8" spans="2:24" ht="15.75">
      <c r="B8" s="3">
        <v>3</v>
      </c>
      <c r="C8" s="4" t="s">
        <v>4</v>
      </c>
      <c r="D8" s="92">
        <v>274</v>
      </c>
      <c r="E8" s="28">
        <v>53</v>
      </c>
      <c r="F8" s="43">
        <f t="shared" si="0"/>
        <v>19.34306569343066</v>
      </c>
      <c r="G8" s="50">
        <v>160</v>
      </c>
      <c r="H8" s="14">
        <f t="shared" si="1"/>
        <v>72.39819004524887</v>
      </c>
      <c r="I8" s="50">
        <v>28</v>
      </c>
      <c r="J8" s="43">
        <f t="shared" si="2"/>
        <v>12.669683257918551</v>
      </c>
      <c r="K8" s="42">
        <v>4</v>
      </c>
      <c r="L8" s="11">
        <f t="shared" si="3"/>
        <v>1.809954751131222</v>
      </c>
      <c r="M8" s="12">
        <v>3</v>
      </c>
      <c r="N8" s="43">
        <f t="shared" si="4"/>
        <v>1.3574660633484164</v>
      </c>
      <c r="O8" s="42">
        <v>26</v>
      </c>
      <c r="P8" s="14">
        <f t="shared" si="5"/>
        <v>11.76470588235294</v>
      </c>
      <c r="Q8" s="50">
        <v>0</v>
      </c>
      <c r="R8" s="14">
        <f t="shared" si="6"/>
        <v>0</v>
      </c>
      <c r="S8" s="23">
        <v>0</v>
      </c>
      <c r="T8" s="14">
        <f t="shared" si="7"/>
        <v>0</v>
      </c>
      <c r="U8" s="24"/>
      <c r="V8" s="67">
        <f t="shared" si="8"/>
        <v>221</v>
      </c>
      <c r="X8" s="24"/>
    </row>
    <row r="9" spans="2:24" ht="15.75">
      <c r="B9" s="3">
        <v>4</v>
      </c>
      <c r="C9" s="4" t="s">
        <v>5</v>
      </c>
      <c r="D9" s="92">
        <v>57</v>
      </c>
      <c r="E9" s="28">
        <v>9</v>
      </c>
      <c r="F9" s="43">
        <f t="shared" si="0"/>
        <v>15.789473684210526</v>
      </c>
      <c r="G9" s="50">
        <v>29</v>
      </c>
      <c r="H9" s="14">
        <f t="shared" si="1"/>
        <v>60.416666666666664</v>
      </c>
      <c r="I9" s="50">
        <v>13</v>
      </c>
      <c r="J9" s="43">
        <f t="shared" si="2"/>
        <v>27.083333333333332</v>
      </c>
      <c r="K9" s="42">
        <v>1</v>
      </c>
      <c r="L9" s="11">
        <f t="shared" si="3"/>
        <v>2.083333333333333</v>
      </c>
      <c r="M9" s="12">
        <v>1</v>
      </c>
      <c r="N9" s="43">
        <f t="shared" si="4"/>
        <v>2.083333333333333</v>
      </c>
      <c r="O9" s="42">
        <v>4</v>
      </c>
      <c r="P9" s="14">
        <f t="shared" si="5"/>
        <v>8.333333333333332</v>
      </c>
      <c r="Q9" s="50">
        <v>0</v>
      </c>
      <c r="R9" s="14">
        <f t="shared" si="6"/>
        <v>0</v>
      </c>
      <c r="S9" s="23">
        <v>0</v>
      </c>
      <c r="T9" s="14">
        <f t="shared" si="7"/>
        <v>0</v>
      </c>
      <c r="U9" s="24"/>
      <c r="V9" s="67">
        <f t="shared" si="8"/>
        <v>48</v>
      </c>
      <c r="X9" s="24"/>
    </row>
    <row r="10" spans="2:24" ht="15.75">
      <c r="B10" s="3">
        <v>5</v>
      </c>
      <c r="C10" s="4" t="s">
        <v>6</v>
      </c>
      <c r="D10" s="92">
        <v>22</v>
      </c>
      <c r="E10" s="28">
        <v>6</v>
      </c>
      <c r="F10" s="43">
        <f t="shared" si="0"/>
        <v>27.27272727272727</v>
      </c>
      <c r="G10" s="50">
        <v>11</v>
      </c>
      <c r="H10" s="14">
        <f t="shared" si="1"/>
        <v>68.75</v>
      </c>
      <c r="I10" s="50">
        <v>3</v>
      </c>
      <c r="J10" s="43">
        <f t="shared" si="2"/>
        <v>18.75</v>
      </c>
      <c r="K10" s="42">
        <v>0</v>
      </c>
      <c r="L10" s="11">
        <f t="shared" si="3"/>
        <v>0</v>
      </c>
      <c r="M10" s="12">
        <v>0</v>
      </c>
      <c r="N10" s="43">
        <f t="shared" si="4"/>
        <v>0</v>
      </c>
      <c r="O10" s="42">
        <v>2</v>
      </c>
      <c r="P10" s="14">
        <f t="shared" si="5"/>
        <v>12.5</v>
      </c>
      <c r="Q10" s="50">
        <v>0</v>
      </c>
      <c r="R10" s="14">
        <f t="shared" si="6"/>
        <v>0</v>
      </c>
      <c r="S10" s="23">
        <v>0</v>
      </c>
      <c r="T10" s="14">
        <f t="shared" si="7"/>
        <v>0</v>
      </c>
      <c r="U10" s="24"/>
      <c r="V10" s="67">
        <f t="shared" si="8"/>
        <v>16</v>
      </c>
      <c r="X10" s="24"/>
    </row>
    <row r="11" spans="2:24" ht="15.75">
      <c r="B11" s="3">
        <v>6</v>
      </c>
      <c r="C11" s="4" t="s">
        <v>7</v>
      </c>
      <c r="D11" s="92">
        <v>63</v>
      </c>
      <c r="E11" s="28">
        <v>16</v>
      </c>
      <c r="F11" s="43">
        <f t="shared" si="0"/>
        <v>25.396825396825395</v>
      </c>
      <c r="G11" s="50">
        <v>30</v>
      </c>
      <c r="H11" s="14">
        <f t="shared" si="1"/>
        <v>63.829787234042556</v>
      </c>
      <c r="I11" s="50">
        <v>4</v>
      </c>
      <c r="J11" s="43">
        <f t="shared" si="2"/>
        <v>8.51063829787234</v>
      </c>
      <c r="K11" s="42">
        <v>2</v>
      </c>
      <c r="L11" s="11">
        <f t="shared" si="3"/>
        <v>4.25531914893617</v>
      </c>
      <c r="M11" s="12">
        <v>0</v>
      </c>
      <c r="N11" s="43">
        <f t="shared" si="4"/>
        <v>0</v>
      </c>
      <c r="O11" s="42">
        <v>11</v>
      </c>
      <c r="P11" s="14">
        <f t="shared" si="5"/>
        <v>23.404255319148938</v>
      </c>
      <c r="Q11" s="50">
        <v>0</v>
      </c>
      <c r="R11" s="14">
        <f t="shared" si="6"/>
        <v>0</v>
      </c>
      <c r="S11" s="23">
        <v>0</v>
      </c>
      <c r="T11" s="14">
        <f t="shared" si="7"/>
        <v>0</v>
      </c>
      <c r="U11" s="24"/>
      <c r="V11" s="67">
        <f t="shared" si="8"/>
        <v>47</v>
      </c>
      <c r="X11" s="24"/>
    </row>
    <row r="12" spans="2:24" ht="15.75">
      <c r="B12" s="3">
        <v>7</v>
      </c>
      <c r="C12" s="4" t="s">
        <v>8</v>
      </c>
      <c r="D12" s="92">
        <v>26</v>
      </c>
      <c r="E12" s="28">
        <v>3</v>
      </c>
      <c r="F12" s="43">
        <f t="shared" si="0"/>
        <v>11.538461538461538</v>
      </c>
      <c r="G12" s="50">
        <v>14</v>
      </c>
      <c r="H12" s="14">
        <f t="shared" si="1"/>
        <v>60.86956521739131</v>
      </c>
      <c r="I12" s="50">
        <v>0</v>
      </c>
      <c r="J12" s="43">
        <f t="shared" si="2"/>
        <v>0</v>
      </c>
      <c r="K12" s="42">
        <v>0</v>
      </c>
      <c r="L12" s="11">
        <f t="shared" si="3"/>
        <v>0</v>
      </c>
      <c r="M12" s="12">
        <v>1</v>
      </c>
      <c r="N12" s="43">
        <f t="shared" si="4"/>
        <v>4.3478260869565215</v>
      </c>
      <c r="O12" s="42">
        <v>8</v>
      </c>
      <c r="P12" s="14">
        <f t="shared" si="5"/>
        <v>34.78260869565217</v>
      </c>
      <c r="Q12" s="50">
        <v>0</v>
      </c>
      <c r="R12" s="14">
        <f t="shared" si="6"/>
        <v>0</v>
      </c>
      <c r="S12" s="23">
        <v>0</v>
      </c>
      <c r="T12" s="14">
        <f t="shared" si="7"/>
        <v>0</v>
      </c>
      <c r="U12" s="24"/>
      <c r="V12" s="67">
        <f t="shared" si="8"/>
        <v>23</v>
      </c>
      <c r="X12" s="24"/>
    </row>
    <row r="13" spans="2:24" ht="15.75">
      <c r="B13" s="3">
        <v>8</v>
      </c>
      <c r="C13" s="4" t="s">
        <v>9</v>
      </c>
      <c r="D13" s="92">
        <v>70</v>
      </c>
      <c r="E13" s="28">
        <v>6</v>
      </c>
      <c r="F13" s="43">
        <f t="shared" si="0"/>
        <v>8.571428571428571</v>
      </c>
      <c r="G13" s="50">
        <v>51</v>
      </c>
      <c r="H13" s="14">
        <f t="shared" si="1"/>
        <v>79.6875</v>
      </c>
      <c r="I13" s="50">
        <v>3</v>
      </c>
      <c r="J13" s="43">
        <f t="shared" si="2"/>
        <v>4.6875</v>
      </c>
      <c r="K13" s="42">
        <v>1</v>
      </c>
      <c r="L13" s="11">
        <f t="shared" si="3"/>
        <v>1.5625</v>
      </c>
      <c r="M13" s="12">
        <v>3</v>
      </c>
      <c r="N13" s="43">
        <f t="shared" si="4"/>
        <v>4.6875</v>
      </c>
      <c r="O13" s="42">
        <v>6</v>
      </c>
      <c r="P13" s="14">
        <f t="shared" si="5"/>
        <v>9.375</v>
      </c>
      <c r="Q13" s="50">
        <v>0</v>
      </c>
      <c r="R13" s="14">
        <f t="shared" si="6"/>
        <v>0</v>
      </c>
      <c r="S13" s="23">
        <v>0</v>
      </c>
      <c r="T13" s="14">
        <f t="shared" si="7"/>
        <v>0</v>
      </c>
      <c r="U13" s="24"/>
      <c r="V13" s="67">
        <f t="shared" si="8"/>
        <v>64</v>
      </c>
      <c r="X13" s="24"/>
    </row>
    <row r="14" spans="2:24" ht="15.75">
      <c r="B14" s="3">
        <v>9</v>
      </c>
      <c r="C14" s="4" t="s">
        <v>10</v>
      </c>
      <c r="D14" s="92">
        <v>38</v>
      </c>
      <c r="E14" s="28">
        <v>9</v>
      </c>
      <c r="F14" s="43">
        <f t="shared" si="0"/>
        <v>23.684210526315788</v>
      </c>
      <c r="G14" s="50">
        <v>16</v>
      </c>
      <c r="H14" s="14">
        <f t="shared" si="1"/>
        <v>55.172413793103445</v>
      </c>
      <c r="I14" s="50">
        <v>4</v>
      </c>
      <c r="J14" s="43">
        <f t="shared" si="2"/>
        <v>13.793103448275861</v>
      </c>
      <c r="K14" s="42">
        <v>2</v>
      </c>
      <c r="L14" s="11">
        <f t="shared" si="3"/>
        <v>6.896551724137931</v>
      </c>
      <c r="M14" s="12">
        <v>3</v>
      </c>
      <c r="N14" s="43">
        <f t="shared" si="4"/>
        <v>10.344827586206897</v>
      </c>
      <c r="O14" s="42">
        <v>4</v>
      </c>
      <c r="P14" s="14">
        <f t="shared" si="5"/>
        <v>13.793103448275861</v>
      </c>
      <c r="Q14" s="50">
        <v>0</v>
      </c>
      <c r="R14" s="14">
        <f t="shared" si="6"/>
        <v>0</v>
      </c>
      <c r="S14" s="23">
        <v>0</v>
      </c>
      <c r="T14" s="14">
        <f t="shared" si="7"/>
        <v>0</v>
      </c>
      <c r="U14" s="24"/>
      <c r="V14" s="67">
        <f t="shared" si="8"/>
        <v>29</v>
      </c>
      <c r="X14" s="24"/>
    </row>
    <row r="15" spans="2:24" ht="15.75">
      <c r="B15" s="3">
        <v>10</v>
      </c>
      <c r="C15" s="4" t="s">
        <v>11</v>
      </c>
      <c r="D15" s="92">
        <v>39</v>
      </c>
      <c r="E15" s="28">
        <v>10</v>
      </c>
      <c r="F15" s="43">
        <f t="shared" si="0"/>
        <v>25.64102564102564</v>
      </c>
      <c r="G15" s="50">
        <v>12</v>
      </c>
      <c r="H15" s="14">
        <f t="shared" si="1"/>
        <v>41.37931034482759</v>
      </c>
      <c r="I15" s="50">
        <v>16</v>
      </c>
      <c r="J15" s="43">
        <f t="shared" si="2"/>
        <v>55.172413793103445</v>
      </c>
      <c r="K15" s="42">
        <v>0</v>
      </c>
      <c r="L15" s="11">
        <f t="shared" si="3"/>
        <v>0</v>
      </c>
      <c r="M15" s="12">
        <v>0</v>
      </c>
      <c r="N15" s="43">
        <f t="shared" si="4"/>
        <v>0</v>
      </c>
      <c r="O15" s="42">
        <v>1</v>
      </c>
      <c r="P15" s="14">
        <f t="shared" si="5"/>
        <v>3.4482758620689653</v>
      </c>
      <c r="Q15" s="50">
        <v>0</v>
      </c>
      <c r="R15" s="14">
        <f t="shared" si="6"/>
        <v>0</v>
      </c>
      <c r="S15" s="23">
        <v>0</v>
      </c>
      <c r="T15" s="14">
        <f t="shared" si="7"/>
        <v>0</v>
      </c>
      <c r="U15" s="24"/>
      <c r="V15" s="67">
        <f t="shared" si="8"/>
        <v>29</v>
      </c>
      <c r="X15" s="24"/>
    </row>
    <row r="16" spans="2:24" ht="15.75">
      <c r="B16" s="3">
        <v>11</v>
      </c>
      <c r="C16" s="4" t="s">
        <v>12</v>
      </c>
      <c r="D16" s="92">
        <v>40</v>
      </c>
      <c r="E16" s="28">
        <v>5</v>
      </c>
      <c r="F16" s="43">
        <f t="shared" si="0"/>
        <v>12.5</v>
      </c>
      <c r="G16" s="50">
        <v>22</v>
      </c>
      <c r="H16" s="14">
        <f t="shared" si="1"/>
        <v>62.857142857142854</v>
      </c>
      <c r="I16" s="50">
        <v>3</v>
      </c>
      <c r="J16" s="43">
        <f t="shared" si="2"/>
        <v>8.571428571428571</v>
      </c>
      <c r="K16" s="42">
        <v>3</v>
      </c>
      <c r="L16" s="11">
        <f t="shared" si="3"/>
        <v>8.571428571428571</v>
      </c>
      <c r="M16" s="12">
        <v>2</v>
      </c>
      <c r="N16" s="43">
        <f t="shared" si="4"/>
        <v>5.714285714285714</v>
      </c>
      <c r="O16" s="42">
        <v>3</v>
      </c>
      <c r="P16" s="14">
        <f t="shared" si="5"/>
        <v>8.571428571428571</v>
      </c>
      <c r="Q16" s="50">
        <v>2</v>
      </c>
      <c r="R16" s="14">
        <f t="shared" si="6"/>
        <v>5.714285714285714</v>
      </c>
      <c r="S16" s="23">
        <v>0</v>
      </c>
      <c r="T16" s="14">
        <f t="shared" si="7"/>
        <v>0</v>
      </c>
      <c r="U16" s="24"/>
      <c r="V16" s="67">
        <f t="shared" si="8"/>
        <v>35</v>
      </c>
      <c r="X16" s="24"/>
    </row>
    <row r="17" spans="2:24" ht="15.75">
      <c r="B17" s="3">
        <v>12</v>
      </c>
      <c r="C17" s="4" t="s">
        <v>13</v>
      </c>
      <c r="D17" s="92">
        <v>25</v>
      </c>
      <c r="E17" s="28">
        <v>6</v>
      </c>
      <c r="F17" s="43">
        <f t="shared" si="0"/>
        <v>24</v>
      </c>
      <c r="G17" s="50">
        <v>16</v>
      </c>
      <c r="H17" s="14">
        <f t="shared" si="1"/>
        <v>84.21052631578947</v>
      </c>
      <c r="I17" s="50">
        <v>1</v>
      </c>
      <c r="J17" s="43">
        <f t="shared" si="2"/>
        <v>5.263157894736842</v>
      </c>
      <c r="K17" s="42">
        <v>1</v>
      </c>
      <c r="L17" s="11">
        <f t="shared" si="3"/>
        <v>5.263157894736842</v>
      </c>
      <c r="M17" s="12">
        <v>1</v>
      </c>
      <c r="N17" s="43">
        <f t="shared" si="4"/>
        <v>5.263157894736842</v>
      </c>
      <c r="O17" s="42">
        <v>0</v>
      </c>
      <c r="P17" s="14">
        <f t="shared" si="5"/>
        <v>0</v>
      </c>
      <c r="Q17" s="50">
        <v>0</v>
      </c>
      <c r="R17" s="14">
        <f t="shared" si="6"/>
        <v>0</v>
      </c>
      <c r="S17" s="23">
        <v>0</v>
      </c>
      <c r="T17" s="14">
        <f t="shared" si="7"/>
        <v>0</v>
      </c>
      <c r="U17" s="24"/>
      <c r="V17" s="67">
        <f t="shared" si="8"/>
        <v>19</v>
      </c>
      <c r="X17" s="24"/>
    </row>
    <row r="18" spans="2:24" ht="15.75">
      <c r="B18" s="3">
        <v>13</v>
      </c>
      <c r="C18" s="4" t="s">
        <v>14</v>
      </c>
      <c r="D18" s="92">
        <v>75</v>
      </c>
      <c r="E18" s="28">
        <v>24</v>
      </c>
      <c r="F18" s="43">
        <f t="shared" si="0"/>
        <v>32</v>
      </c>
      <c r="G18" s="50">
        <v>34</v>
      </c>
      <c r="H18" s="14">
        <f t="shared" si="1"/>
        <v>66.66666666666666</v>
      </c>
      <c r="I18" s="50">
        <v>8</v>
      </c>
      <c r="J18" s="43">
        <f t="shared" si="2"/>
        <v>15.686274509803921</v>
      </c>
      <c r="K18" s="42">
        <v>1</v>
      </c>
      <c r="L18" s="11">
        <f t="shared" si="3"/>
        <v>1.9607843137254901</v>
      </c>
      <c r="M18" s="12">
        <v>3</v>
      </c>
      <c r="N18" s="43">
        <f t="shared" si="4"/>
        <v>5.88235294117647</v>
      </c>
      <c r="O18" s="42">
        <v>5</v>
      </c>
      <c r="P18" s="14">
        <f t="shared" si="5"/>
        <v>9.803921568627452</v>
      </c>
      <c r="Q18" s="50">
        <v>0</v>
      </c>
      <c r="R18" s="14">
        <f t="shared" si="6"/>
        <v>0</v>
      </c>
      <c r="S18" s="23">
        <v>0</v>
      </c>
      <c r="T18" s="14">
        <f t="shared" si="7"/>
        <v>0</v>
      </c>
      <c r="U18" s="24"/>
      <c r="V18" s="67">
        <f t="shared" si="8"/>
        <v>51</v>
      </c>
      <c r="X18" s="24"/>
    </row>
    <row r="19" spans="2:24" ht="15.75">
      <c r="B19" s="3">
        <v>14</v>
      </c>
      <c r="C19" s="4" t="s">
        <v>15</v>
      </c>
      <c r="D19" s="92">
        <v>98</v>
      </c>
      <c r="E19" s="28">
        <v>16</v>
      </c>
      <c r="F19" s="43">
        <f t="shared" si="0"/>
        <v>16.3265306122449</v>
      </c>
      <c r="G19" s="50">
        <v>45</v>
      </c>
      <c r="H19" s="14">
        <f t="shared" si="1"/>
        <v>54.87804878048781</v>
      </c>
      <c r="I19" s="50">
        <v>15</v>
      </c>
      <c r="J19" s="43">
        <f t="shared" si="2"/>
        <v>18.29268292682927</v>
      </c>
      <c r="K19" s="42">
        <v>0</v>
      </c>
      <c r="L19" s="11">
        <f t="shared" si="3"/>
        <v>0</v>
      </c>
      <c r="M19" s="12">
        <v>0</v>
      </c>
      <c r="N19" s="43">
        <f t="shared" si="4"/>
        <v>0</v>
      </c>
      <c r="O19" s="42">
        <v>22</v>
      </c>
      <c r="P19" s="14">
        <f t="shared" si="5"/>
        <v>26.82926829268293</v>
      </c>
      <c r="Q19" s="50">
        <v>0</v>
      </c>
      <c r="R19" s="14">
        <f t="shared" si="6"/>
        <v>0</v>
      </c>
      <c r="S19" s="23">
        <v>0</v>
      </c>
      <c r="T19" s="14">
        <f t="shared" si="7"/>
        <v>0</v>
      </c>
      <c r="U19" s="24"/>
      <c r="V19" s="67">
        <f t="shared" si="8"/>
        <v>82</v>
      </c>
      <c r="X19" s="24"/>
    </row>
    <row r="20" spans="2:24" ht="15.75">
      <c r="B20" s="3">
        <v>15</v>
      </c>
      <c r="C20" s="4" t="s">
        <v>16</v>
      </c>
      <c r="D20" s="92">
        <v>26</v>
      </c>
      <c r="E20" s="28">
        <v>6</v>
      </c>
      <c r="F20" s="43">
        <f t="shared" si="0"/>
        <v>23.076923076923077</v>
      </c>
      <c r="G20" s="50">
        <v>14</v>
      </c>
      <c r="H20" s="14">
        <f t="shared" si="1"/>
        <v>70</v>
      </c>
      <c r="I20" s="50">
        <v>4</v>
      </c>
      <c r="J20" s="43">
        <f t="shared" si="2"/>
        <v>20</v>
      </c>
      <c r="K20" s="42">
        <v>2</v>
      </c>
      <c r="L20" s="11">
        <f t="shared" si="3"/>
        <v>10</v>
      </c>
      <c r="M20" s="12">
        <v>0</v>
      </c>
      <c r="N20" s="43">
        <f t="shared" si="4"/>
        <v>0</v>
      </c>
      <c r="O20" s="42">
        <v>0</v>
      </c>
      <c r="P20" s="14">
        <f t="shared" si="5"/>
        <v>0</v>
      </c>
      <c r="Q20" s="50">
        <v>0</v>
      </c>
      <c r="R20" s="14">
        <f t="shared" si="6"/>
        <v>0</v>
      </c>
      <c r="S20" s="23">
        <v>0</v>
      </c>
      <c r="T20" s="14">
        <f t="shared" si="7"/>
        <v>0</v>
      </c>
      <c r="U20" s="24"/>
      <c r="V20" s="67">
        <f t="shared" si="8"/>
        <v>20</v>
      </c>
      <c r="X20" s="24"/>
    </row>
    <row r="21" spans="2:24" ht="15.75">
      <c r="B21" s="3">
        <v>16</v>
      </c>
      <c r="C21" s="4" t="s">
        <v>17</v>
      </c>
      <c r="D21" s="92">
        <v>4</v>
      </c>
      <c r="E21" s="28">
        <v>0</v>
      </c>
      <c r="F21" s="43">
        <f t="shared" si="0"/>
        <v>0</v>
      </c>
      <c r="G21" s="50">
        <v>2</v>
      </c>
      <c r="H21" s="14">
        <f t="shared" si="1"/>
        <v>50</v>
      </c>
      <c r="I21" s="50">
        <v>1</v>
      </c>
      <c r="J21" s="43">
        <f t="shared" si="2"/>
        <v>25</v>
      </c>
      <c r="K21" s="42">
        <v>0</v>
      </c>
      <c r="L21" s="11">
        <f t="shared" si="3"/>
        <v>0</v>
      </c>
      <c r="M21" s="12">
        <v>0</v>
      </c>
      <c r="N21" s="43">
        <f t="shared" si="4"/>
        <v>0</v>
      </c>
      <c r="O21" s="42">
        <v>1</v>
      </c>
      <c r="P21" s="14">
        <f t="shared" si="5"/>
        <v>25</v>
      </c>
      <c r="Q21" s="50">
        <v>0</v>
      </c>
      <c r="R21" s="14">
        <f t="shared" si="6"/>
        <v>0</v>
      </c>
      <c r="S21" s="23">
        <v>0</v>
      </c>
      <c r="T21" s="14">
        <f t="shared" si="7"/>
        <v>0</v>
      </c>
      <c r="U21" s="24"/>
      <c r="V21" s="67">
        <f t="shared" si="8"/>
        <v>4</v>
      </c>
      <c r="X21" s="24"/>
    </row>
    <row r="22" spans="2:24" ht="15.75">
      <c r="B22" s="3">
        <v>17</v>
      </c>
      <c r="C22" s="4" t="s">
        <v>18</v>
      </c>
      <c r="D22" s="92">
        <v>0</v>
      </c>
      <c r="E22" s="28">
        <v>0</v>
      </c>
      <c r="F22" s="43" t="e">
        <f t="shared" si="0"/>
        <v>#DIV/0!</v>
      </c>
      <c r="G22" s="50">
        <v>0</v>
      </c>
      <c r="H22" s="14" t="e">
        <f t="shared" si="1"/>
        <v>#DIV/0!</v>
      </c>
      <c r="I22" s="50">
        <v>0</v>
      </c>
      <c r="J22" s="43" t="e">
        <f t="shared" si="2"/>
        <v>#DIV/0!</v>
      </c>
      <c r="K22" s="42">
        <v>0</v>
      </c>
      <c r="L22" s="11" t="e">
        <f t="shared" si="3"/>
        <v>#DIV/0!</v>
      </c>
      <c r="M22" s="12">
        <v>0</v>
      </c>
      <c r="N22" s="43" t="e">
        <f t="shared" si="4"/>
        <v>#DIV/0!</v>
      </c>
      <c r="O22" s="42">
        <v>0</v>
      </c>
      <c r="P22" s="14" t="e">
        <f t="shared" si="5"/>
        <v>#DIV/0!</v>
      </c>
      <c r="Q22" s="50">
        <v>0</v>
      </c>
      <c r="R22" s="14" t="e">
        <f t="shared" si="6"/>
        <v>#DIV/0!</v>
      </c>
      <c r="S22" s="23">
        <v>0</v>
      </c>
      <c r="T22" s="14" t="e">
        <f>S22*100/V22</f>
        <v>#DIV/0!</v>
      </c>
      <c r="U22" s="24"/>
      <c r="V22" s="67">
        <f t="shared" si="8"/>
        <v>0</v>
      </c>
      <c r="X22" s="24"/>
    </row>
    <row r="23" spans="2:24" ht="15.75">
      <c r="B23" s="3">
        <v>18</v>
      </c>
      <c r="C23" s="4" t="s">
        <v>19</v>
      </c>
      <c r="D23" s="92">
        <v>7</v>
      </c>
      <c r="E23" s="28">
        <v>1</v>
      </c>
      <c r="F23" s="43">
        <f t="shared" si="0"/>
        <v>14.285714285714285</v>
      </c>
      <c r="G23" s="50">
        <v>5</v>
      </c>
      <c r="H23" s="14">
        <f t="shared" si="1"/>
        <v>83.33333333333334</v>
      </c>
      <c r="I23" s="50">
        <v>0</v>
      </c>
      <c r="J23" s="43">
        <f t="shared" si="2"/>
        <v>0</v>
      </c>
      <c r="K23" s="42">
        <v>0</v>
      </c>
      <c r="L23" s="11">
        <f t="shared" si="3"/>
        <v>0</v>
      </c>
      <c r="M23" s="12">
        <v>0</v>
      </c>
      <c r="N23" s="43">
        <f t="shared" si="4"/>
        <v>0</v>
      </c>
      <c r="O23" s="42">
        <v>1</v>
      </c>
      <c r="P23" s="14">
        <f t="shared" si="5"/>
        <v>16.666666666666664</v>
      </c>
      <c r="Q23" s="50">
        <v>0</v>
      </c>
      <c r="R23" s="14">
        <f t="shared" si="6"/>
        <v>0</v>
      </c>
      <c r="S23" s="23">
        <v>0</v>
      </c>
      <c r="T23" s="14">
        <f t="shared" si="7"/>
        <v>0</v>
      </c>
      <c r="U23" s="24"/>
      <c r="V23" s="67">
        <f t="shared" si="8"/>
        <v>6</v>
      </c>
      <c r="X23" s="24"/>
    </row>
    <row r="24" spans="2:24" ht="15.75">
      <c r="B24" s="3">
        <v>19</v>
      </c>
      <c r="C24" s="4" t="s">
        <v>20</v>
      </c>
      <c r="D24" s="92">
        <v>37</v>
      </c>
      <c r="E24" s="28">
        <v>12</v>
      </c>
      <c r="F24" s="43">
        <f t="shared" si="0"/>
        <v>32.432432432432435</v>
      </c>
      <c r="G24" s="50">
        <v>16</v>
      </c>
      <c r="H24" s="14">
        <f t="shared" si="1"/>
        <v>64</v>
      </c>
      <c r="I24" s="50">
        <v>1</v>
      </c>
      <c r="J24" s="43">
        <f t="shared" si="2"/>
        <v>4</v>
      </c>
      <c r="K24" s="42">
        <v>1</v>
      </c>
      <c r="L24" s="11">
        <f t="shared" si="3"/>
        <v>4</v>
      </c>
      <c r="M24" s="12">
        <v>1</v>
      </c>
      <c r="N24" s="43">
        <f t="shared" si="4"/>
        <v>4</v>
      </c>
      <c r="O24" s="42">
        <v>6</v>
      </c>
      <c r="P24" s="14">
        <f t="shared" si="5"/>
        <v>24</v>
      </c>
      <c r="Q24" s="50">
        <v>0</v>
      </c>
      <c r="R24" s="14">
        <f t="shared" si="6"/>
        <v>0</v>
      </c>
      <c r="S24" s="23">
        <v>0</v>
      </c>
      <c r="T24" s="14">
        <f t="shared" si="7"/>
        <v>0</v>
      </c>
      <c r="U24" s="24"/>
      <c r="V24" s="67">
        <f t="shared" si="8"/>
        <v>25</v>
      </c>
      <c r="X24" s="24"/>
    </row>
    <row r="25" spans="2:24" ht="15.75">
      <c r="B25" s="3">
        <v>20</v>
      </c>
      <c r="C25" s="4" t="s">
        <v>21</v>
      </c>
      <c r="D25" s="92">
        <v>24</v>
      </c>
      <c r="E25" s="28">
        <v>3</v>
      </c>
      <c r="F25" s="43">
        <f t="shared" si="0"/>
        <v>12.5</v>
      </c>
      <c r="G25" s="50">
        <v>12</v>
      </c>
      <c r="H25" s="14">
        <f t="shared" si="1"/>
        <v>57.14285714285714</v>
      </c>
      <c r="I25" s="50">
        <v>2</v>
      </c>
      <c r="J25" s="43">
        <f t="shared" si="2"/>
        <v>9.523809523809524</v>
      </c>
      <c r="K25" s="42">
        <v>1</v>
      </c>
      <c r="L25" s="11">
        <f t="shared" si="3"/>
        <v>4.761904761904762</v>
      </c>
      <c r="M25" s="12">
        <v>1</v>
      </c>
      <c r="N25" s="43">
        <f t="shared" si="4"/>
        <v>4.761904761904762</v>
      </c>
      <c r="O25" s="42">
        <v>5</v>
      </c>
      <c r="P25" s="14">
        <f t="shared" si="5"/>
        <v>23.809523809523807</v>
      </c>
      <c r="Q25" s="50">
        <v>0</v>
      </c>
      <c r="R25" s="14">
        <f t="shared" si="6"/>
        <v>0</v>
      </c>
      <c r="S25" s="23">
        <v>0</v>
      </c>
      <c r="T25" s="14">
        <f t="shared" si="7"/>
        <v>0</v>
      </c>
      <c r="U25" s="24"/>
      <c r="V25" s="67">
        <f t="shared" si="8"/>
        <v>21</v>
      </c>
      <c r="X25" s="24"/>
    </row>
    <row r="26" spans="2:24" ht="15.75">
      <c r="B26" s="3">
        <v>21</v>
      </c>
      <c r="C26" s="4" t="s">
        <v>22</v>
      </c>
      <c r="D26" s="92">
        <v>61</v>
      </c>
      <c r="E26" s="28">
        <v>3</v>
      </c>
      <c r="F26" s="43">
        <f t="shared" si="0"/>
        <v>4.918032786885246</v>
      </c>
      <c r="G26" s="50">
        <v>32</v>
      </c>
      <c r="H26" s="14">
        <f t="shared" si="1"/>
        <v>55.172413793103445</v>
      </c>
      <c r="I26" s="50">
        <v>12</v>
      </c>
      <c r="J26" s="43">
        <f t="shared" si="2"/>
        <v>20.689655172413794</v>
      </c>
      <c r="K26" s="42">
        <v>3</v>
      </c>
      <c r="L26" s="11">
        <f t="shared" si="3"/>
        <v>5.172413793103448</v>
      </c>
      <c r="M26" s="12">
        <v>4</v>
      </c>
      <c r="N26" s="43">
        <f t="shared" si="4"/>
        <v>6.896551724137931</v>
      </c>
      <c r="O26" s="42">
        <v>7</v>
      </c>
      <c r="P26" s="14">
        <f t="shared" si="5"/>
        <v>12.068965517241379</v>
      </c>
      <c r="Q26" s="50">
        <v>0</v>
      </c>
      <c r="R26" s="14">
        <f t="shared" si="6"/>
        <v>0</v>
      </c>
      <c r="S26" s="23">
        <v>0</v>
      </c>
      <c r="T26" s="14">
        <f t="shared" si="7"/>
        <v>0</v>
      </c>
      <c r="U26" s="24"/>
      <c r="V26" s="67">
        <f t="shared" si="8"/>
        <v>58</v>
      </c>
      <c r="X26" s="24"/>
    </row>
    <row r="27" spans="2:24" ht="15.75">
      <c r="B27" s="3">
        <v>22</v>
      </c>
      <c r="C27" s="4" t="s">
        <v>23</v>
      </c>
      <c r="D27" s="92">
        <v>6</v>
      </c>
      <c r="E27" s="28">
        <v>3</v>
      </c>
      <c r="F27" s="43">
        <f t="shared" si="0"/>
        <v>50</v>
      </c>
      <c r="G27" s="50">
        <v>2</v>
      </c>
      <c r="H27" s="14">
        <f t="shared" si="1"/>
        <v>66.66666666666666</v>
      </c>
      <c r="I27" s="50">
        <v>0</v>
      </c>
      <c r="J27" s="43">
        <f t="shared" si="2"/>
        <v>0</v>
      </c>
      <c r="K27" s="42">
        <v>1</v>
      </c>
      <c r="L27" s="11">
        <f t="shared" si="3"/>
        <v>33.33333333333333</v>
      </c>
      <c r="M27" s="12">
        <v>0</v>
      </c>
      <c r="N27" s="43">
        <f t="shared" si="4"/>
        <v>0</v>
      </c>
      <c r="O27" s="42">
        <v>0</v>
      </c>
      <c r="P27" s="14">
        <f t="shared" si="5"/>
        <v>0</v>
      </c>
      <c r="Q27" s="50">
        <v>0</v>
      </c>
      <c r="R27" s="14">
        <f t="shared" si="6"/>
        <v>0</v>
      </c>
      <c r="S27" s="23">
        <v>0</v>
      </c>
      <c r="T27" s="14">
        <f t="shared" si="7"/>
        <v>0</v>
      </c>
      <c r="U27" s="24"/>
      <c r="V27" s="67">
        <f t="shared" si="8"/>
        <v>3</v>
      </c>
      <c r="X27" s="24"/>
    </row>
    <row r="28" spans="2:24" ht="15.75">
      <c r="B28" s="3">
        <v>23</v>
      </c>
      <c r="C28" s="4" t="s">
        <v>24</v>
      </c>
      <c r="D28" s="92">
        <v>10</v>
      </c>
      <c r="E28" s="28">
        <v>1</v>
      </c>
      <c r="F28" s="43">
        <f t="shared" si="0"/>
        <v>10</v>
      </c>
      <c r="G28" s="50">
        <v>6</v>
      </c>
      <c r="H28" s="14">
        <f t="shared" si="1"/>
        <v>66.66666666666666</v>
      </c>
      <c r="I28" s="50">
        <v>0</v>
      </c>
      <c r="J28" s="43">
        <f t="shared" si="2"/>
        <v>0</v>
      </c>
      <c r="K28" s="42">
        <v>1</v>
      </c>
      <c r="L28" s="11">
        <f t="shared" si="3"/>
        <v>11.11111111111111</v>
      </c>
      <c r="M28" s="12">
        <v>0</v>
      </c>
      <c r="N28" s="43">
        <f t="shared" si="4"/>
        <v>0</v>
      </c>
      <c r="O28" s="42">
        <v>2</v>
      </c>
      <c r="P28" s="14">
        <f t="shared" si="5"/>
        <v>22.22222222222222</v>
      </c>
      <c r="Q28" s="50">
        <v>0</v>
      </c>
      <c r="R28" s="14">
        <f t="shared" si="6"/>
        <v>0</v>
      </c>
      <c r="S28" s="23">
        <v>0</v>
      </c>
      <c r="T28" s="14">
        <f t="shared" si="7"/>
        <v>0</v>
      </c>
      <c r="U28" s="24"/>
      <c r="V28" s="67">
        <f t="shared" si="8"/>
        <v>9</v>
      </c>
      <c r="X28" s="24"/>
    </row>
    <row r="29" spans="2:24" ht="15.75">
      <c r="B29" s="3">
        <v>24</v>
      </c>
      <c r="C29" s="5" t="s">
        <v>25</v>
      </c>
      <c r="D29" s="92">
        <v>30</v>
      </c>
      <c r="E29" s="28">
        <v>1</v>
      </c>
      <c r="F29" s="43">
        <f t="shared" si="0"/>
        <v>3.3333333333333335</v>
      </c>
      <c r="G29" s="50">
        <v>19</v>
      </c>
      <c r="H29" s="14">
        <f t="shared" si="1"/>
        <v>65.51724137931035</v>
      </c>
      <c r="I29" s="50">
        <v>2</v>
      </c>
      <c r="J29" s="43">
        <f t="shared" si="2"/>
        <v>6.896551724137931</v>
      </c>
      <c r="K29" s="42">
        <v>1</v>
      </c>
      <c r="L29" s="11">
        <f t="shared" si="3"/>
        <v>3.4482758620689653</v>
      </c>
      <c r="M29" s="12">
        <v>2</v>
      </c>
      <c r="N29" s="43">
        <f t="shared" si="4"/>
        <v>6.896551724137931</v>
      </c>
      <c r="O29" s="42">
        <v>5</v>
      </c>
      <c r="P29" s="14">
        <f t="shared" si="5"/>
        <v>17.24137931034483</v>
      </c>
      <c r="Q29" s="50">
        <v>0</v>
      </c>
      <c r="R29" s="14">
        <f t="shared" si="6"/>
        <v>0</v>
      </c>
      <c r="S29" s="23">
        <v>0</v>
      </c>
      <c r="T29" s="14">
        <f t="shared" si="7"/>
        <v>0</v>
      </c>
      <c r="U29" s="24"/>
      <c r="V29" s="67">
        <f t="shared" si="8"/>
        <v>29</v>
      </c>
      <c r="X29" s="24"/>
    </row>
    <row r="30" spans="2:24" ht="15.75">
      <c r="B30" s="3">
        <v>25</v>
      </c>
      <c r="C30" s="5" t="s">
        <v>26</v>
      </c>
      <c r="D30" s="92">
        <v>51</v>
      </c>
      <c r="E30" s="28">
        <v>10</v>
      </c>
      <c r="F30" s="43">
        <f t="shared" si="0"/>
        <v>19.607843137254903</v>
      </c>
      <c r="G30" s="50">
        <v>31</v>
      </c>
      <c r="H30" s="14">
        <f t="shared" si="1"/>
        <v>75.60975609756098</v>
      </c>
      <c r="I30" s="50">
        <v>5</v>
      </c>
      <c r="J30" s="43">
        <f t="shared" si="2"/>
        <v>12.195121951219512</v>
      </c>
      <c r="K30" s="42">
        <v>0</v>
      </c>
      <c r="L30" s="11">
        <f t="shared" si="3"/>
        <v>0</v>
      </c>
      <c r="M30" s="12">
        <v>1</v>
      </c>
      <c r="N30" s="43">
        <f t="shared" si="4"/>
        <v>2.4390243902439024</v>
      </c>
      <c r="O30" s="42">
        <v>4</v>
      </c>
      <c r="P30" s="14">
        <f t="shared" si="5"/>
        <v>9.75609756097561</v>
      </c>
      <c r="Q30" s="50">
        <v>0</v>
      </c>
      <c r="R30" s="14">
        <f t="shared" si="6"/>
        <v>0</v>
      </c>
      <c r="S30" s="23">
        <v>0</v>
      </c>
      <c r="T30" s="14">
        <f t="shared" si="7"/>
        <v>0</v>
      </c>
      <c r="U30" s="24"/>
      <c r="V30" s="67">
        <f t="shared" si="8"/>
        <v>41</v>
      </c>
      <c r="X30" s="24"/>
    </row>
    <row r="31" spans="2:24" ht="15.75">
      <c r="B31" s="3">
        <v>26</v>
      </c>
      <c r="C31" s="113" t="s">
        <v>59</v>
      </c>
      <c r="D31" s="110">
        <v>98</v>
      </c>
      <c r="E31" s="28">
        <v>22</v>
      </c>
      <c r="F31" s="43">
        <f t="shared" si="0"/>
        <v>22.448979591836736</v>
      </c>
      <c r="G31" s="50">
        <v>51</v>
      </c>
      <c r="H31" s="14">
        <f t="shared" si="1"/>
        <v>67.10526315789474</v>
      </c>
      <c r="I31" s="50">
        <v>6</v>
      </c>
      <c r="J31" s="43">
        <f t="shared" si="2"/>
        <v>7.894736842105263</v>
      </c>
      <c r="K31" s="42">
        <v>4</v>
      </c>
      <c r="L31" s="11">
        <f t="shared" si="3"/>
        <v>5.263157894736842</v>
      </c>
      <c r="M31" s="12">
        <v>5</v>
      </c>
      <c r="N31" s="43">
        <f t="shared" si="4"/>
        <v>6.578947368421052</v>
      </c>
      <c r="O31" s="42">
        <v>10</v>
      </c>
      <c r="P31" s="14">
        <f t="shared" si="5"/>
        <v>13.157894736842104</v>
      </c>
      <c r="Q31" s="50">
        <v>0</v>
      </c>
      <c r="R31" s="14">
        <f t="shared" si="6"/>
        <v>0</v>
      </c>
      <c r="S31" s="23">
        <v>0</v>
      </c>
      <c r="T31" s="14">
        <f t="shared" si="7"/>
        <v>0</v>
      </c>
      <c r="U31" s="24"/>
      <c r="V31" s="67">
        <f t="shared" si="8"/>
        <v>76</v>
      </c>
      <c r="X31" s="24"/>
    </row>
    <row r="32" spans="2:24" ht="15.75">
      <c r="B32" s="3">
        <v>27</v>
      </c>
      <c r="C32" s="332" t="s">
        <v>77</v>
      </c>
      <c r="D32" s="378">
        <v>1</v>
      </c>
      <c r="E32" s="329">
        <v>0</v>
      </c>
      <c r="F32" s="81">
        <v>0</v>
      </c>
      <c r="G32" s="62">
        <v>1</v>
      </c>
      <c r="H32" s="14">
        <f t="shared" si="1"/>
        <v>100</v>
      </c>
      <c r="I32" s="62">
        <v>0</v>
      </c>
      <c r="J32" s="81">
        <v>0</v>
      </c>
      <c r="K32" s="64">
        <v>0</v>
      </c>
      <c r="L32" s="81">
        <v>0</v>
      </c>
      <c r="M32" s="64">
        <v>0</v>
      </c>
      <c r="N32" s="81">
        <v>0</v>
      </c>
      <c r="O32" s="64">
        <v>0</v>
      </c>
      <c r="P32" s="61">
        <v>0</v>
      </c>
      <c r="Q32" s="62">
        <v>0</v>
      </c>
      <c r="R32" s="61">
        <v>0</v>
      </c>
      <c r="S32" s="62">
        <v>0</v>
      </c>
      <c r="T32" s="61">
        <v>0</v>
      </c>
      <c r="U32" s="24"/>
      <c r="V32" s="67">
        <f t="shared" si="8"/>
        <v>1</v>
      </c>
      <c r="X32" s="24"/>
    </row>
    <row r="33" spans="2:24" ht="15.75">
      <c r="B33" s="3">
        <v>28</v>
      </c>
      <c r="C33" s="332" t="s">
        <v>78</v>
      </c>
      <c r="D33" s="378">
        <v>0</v>
      </c>
      <c r="E33" s="329">
        <v>0</v>
      </c>
      <c r="F33" s="81">
        <v>0</v>
      </c>
      <c r="G33" s="62">
        <v>0</v>
      </c>
      <c r="H33" s="61">
        <v>0</v>
      </c>
      <c r="I33" s="62">
        <v>0</v>
      </c>
      <c r="J33" s="81">
        <v>0</v>
      </c>
      <c r="K33" s="64">
        <v>0</v>
      </c>
      <c r="L33" s="81">
        <v>0</v>
      </c>
      <c r="M33" s="64">
        <v>0</v>
      </c>
      <c r="N33" s="81">
        <v>0</v>
      </c>
      <c r="O33" s="64">
        <v>0</v>
      </c>
      <c r="P33" s="61">
        <v>0</v>
      </c>
      <c r="Q33" s="62">
        <v>0</v>
      </c>
      <c r="R33" s="61">
        <v>0</v>
      </c>
      <c r="S33" s="62">
        <v>0</v>
      </c>
      <c r="T33" s="61">
        <v>0</v>
      </c>
      <c r="U33" s="24"/>
      <c r="V33" s="67">
        <f t="shared" si="8"/>
        <v>0</v>
      </c>
      <c r="X33" s="24"/>
    </row>
    <row r="34" spans="2:24" ht="16.5" thickBot="1">
      <c r="B34" s="3">
        <v>29</v>
      </c>
      <c r="C34" s="332" t="s">
        <v>79</v>
      </c>
      <c r="D34" s="378">
        <v>0</v>
      </c>
      <c r="E34" s="329">
        <v>0</v>
      </c>
      <c r="F34" s="81">
        <v>0</v>
      </c>
      <c r="G34" s="62">
        <v>0</v>
      </c>
      <c r="H34" s="61">
        <v>0</v>
      </c>
      <c r="I34" s="62">
        <v>0</v>
      </c>
      <c r="J34" s="81">
        <v>0</v>
      </c>
      <c r="K34" s="64">
        <v>0</v>
      </c>
      <c r="L34" s="81">
        <v>0</v>
      </c>
      <c r="M34" s="64">
        <v>0</v>
      </c>
      <c r="N34" s="81">
        <v>0</v>
      </c>
      <c r="O34" s="64">
        <v>0</v>
      </c>
      <c r="P34" s="61">
        <v>0</v>
      </c>
      <c r="Q34" s="62">
        <v>0</v>
      </c>
      <c r="R34" s="61">
        <v>0</v>
      </c>
      <c r="S34" s="62">
        <v>0</v>
      </c>
      <c r="T34" s="61">
        <v>0</v>
      </c>
      <c r="U34" s="24"/>
      <c r="V34" s="67">
        <f t="shared" si="8"/>
        <v>0</v>
      </c>
      <c r="X34" s="24"/>
    </row>
    <row r="35" spans="2:24" ht="16.5" thickBot="1">
      <c r="B35" s="258" t="s">
        <v>60</v>
      </c>
      <c r="C35" s="391"/>
      <c r="D35" s="93">
        <f>SUM(D6:D30)</f>
        <v>1100</v>
      </c>
      <c r="E35" s="90">
        <f aca="true" t="shared" si="9" ref="E35:V35">SUM(E6:E30)</f>
        <v>205</v>
      </c>
      <c r="F35" s="348">
        <f t="shared" si="0"/>
        <v>18.636363636363637</v>
      </c>
      <c r="G35" s="90">
        <f t="shared" si="9"/>
        <v>588</v>
      </c>
      <c r="H35" s="350">
        <f t="shared" si="1"/>
        <v>65.69832402234637</v>
      </c>
      <c r="I35" s="90">
        <f t="shared" si="9"/>
        <v>126</v>
      </c>
      <c r="J35" s="348">
        <f t="shared" si="2"/>
        <v>14.078212290502792</v>
      </c>
      <c r="K35" s="90">
        <f t="shared" si="9"/>
        <v>25</v>
      </c>
      <c r="L35" s="25">
        <f t="shared" si="3"/>
        <v>2.793296089385475</v>
      </c>
      <c r="M35" s="91">
        <f t="shared" si="9"/>
        <v>26</v>
      </c>
      <c r="N35" s="348">
        <f t="shared" si="4"/>
        <v>2.905027932960894</v>
      </c>
      <c r="O35" s="90">
        <f t="shared" si="9"/>
        <v>128</v>
      </c>
      <c r="P35" s="350">
        <f t="shared" si="5"/>
        <v>14.30167597765363</v>
      </c>
      <c r="Q35" s="90">
        <f t="shared" si="9"/>
        <v>2</v>
      </c>
      <c r="R35" s="350">
        <f t="shared" si="6"/>
        <v>0.22346368715083798</v>
      </c>
      <c r="S35" s="90">
        <f t="shared" si="9"/>
        <v>0</v>
      </c>
      <c r="T35" s="350">
        <f t="shared" si="7"/>
        <v>0</v>
      </c>
      <c r="U35" s="24"/>
      <c r="V35" s="55">
        <f t="shared" si="9"/>
        <v>895</v>
      </c>
      <c r="X35" s="24"/>
    </row>
    <row r="36" spans="2:24" ht="16.5" thickBot="1">
      <c r="B36" s="258" t="s">
        <v>62</v>
      </c>
      <c r="C36" s="298"/>
      <c r="D36" s="55">
        <f>SUM(D6:D34)</f>
        <v>1199</v>
      </c>
      <c r="E36" s="55">
        <f>SUM(E6:E34)</f>
        <v>227</v>
      </c>
      <c r="F36" s="152">
        <f t="shared" si="0"/>
        <v>18.932443703085905</v>
      </c>
      <c r="G36" s="74">
        <f>SUM(G6:G34)</f>
        <v>640</v>
      </c>
      <c r="H36" s="72">
        <f t="shared" si="1"/>
        <v>65.84362139917695</v>
      </c>
      <c r="I36" s="74">
        <f>SUM(I6:I34)</f>
        <v>132</v>
      </c>
      <c r="J36" s="152">
        <f t="shared" si="2"/>
        <v>13.580246913580247</v>
      </c>
      <c r="K36" s="74">
        <f>SUM(K6:K34)</f>
        <v>29</v>
      </c>
      <c r="L36" s="88">
        <f t="shared" si="3"/>
        <v>2.983539094650206</v>
      </c>
      <c r="M36" s="73">
        <f>SUM(M6:M34)</f>
        <v>31</v>
      </c>
      <c r="N36" s="152">
        <f t="shared" si="4"/>
        <v>3.189300411522634</v>
      </c>
      <c r="O36" s="74">
        <f>SUM(O6:O34)</f>
        <v>138</v>
      </c>
      <c r="P36" s="72">
        <f t="shared" si="5"/>
        <v>14.19753086419753</v>
      </c>
      <c r="Q36" s="74">
        <f>SUM(Q6:Q34)</f>
        <v>2</v>
      </c>
      <c r="R36" s="72">
        <f t="shared" si="6"/>
        <v>0.205761316872428</v>
      </c>
      <c r="S36" s="74">
        <f>SUM(S6:S34)</f>
        <v>0</v>
      </c>
      <c r="T36" s="72">
        <f t="shared" si="7"/>
        <v>0</v>
      </c>
      <c r="U36" s="24"/>
      <c r="V36" s="55">
        <f>SUM(V6:V34)</f>
        <v>972</v>
      </c>
      <c r="X36" s="24"/>
    </row>
    <row r="37" spans="2:21" ht="12.75">
      <c r="B37" s="208" t="s">
        <v>38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</row>
  </sheetData>
  <sheetProtection/>
  <mergeCells count="19">
    <mergeCell ref="B35:C35"/>
    <mergeCell ref="B2:T2"/>
    <mergeCell ref="B37:U37"/>
    <mergeCell ref="O3:P4"/>
    <mergeCell ref="Q3:R4"/>
    <mergeCell ref="S3:T4"/>
    <mergeCell ref="K3:N3"/>
    <mergeCell ref="G3:H4"/>
    <mergeCell ref="B36:C36"/>
    <mergeCell ref="R1:T1"/>
    <mergeCell ref="C3:C5"/>
    <mergeCell ref="B3:B5"/>
    <mergeCell ref="D3:F3"/>
    <mergeCell ref="V3:V5"/>
    <mergeCell ref="D4:D5"/>
    <mergeCell ref="E4:F4"/>
    <mergeCell ref="K4:L4"/>
    <mergeCell ref="M4:N4"/>
    <mergeCell ref="I3:J4"/>
  </mergeCells>
  <printOptions/>
  <pageMargins left="0.47" right="0.37" top="0.25" bottom="0.22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41"/>
  <sheetViews>
    <sheetView zoomScale="80" zoomScaleNormal="80" zoomScalePageLayoutView="0" workbookViewId="0" topLeftCell="A1">
      <selection activeCell="AC17" sqref="AC1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243"/>
      <c r="R1" s="243"/>
      <c r="U1" s="299" t="s">
        <v>45</v>
      </c>
      <c r="V1" s="300"/>
    </row>
    <row r="2" spans="2:23" ht="16.5" thickBot="1">
      <c r="B2" s="262" t="s">
        <v>88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2:24" ht="26.25" customHeight="1" thickBot="1">
      <c r="B3" s="230" t="s">
        <v>0</v>
      </c>
      <c r="C3" s="233" t="s">
        <v>27</v>
      </c>
      <c r="D3" s="271" t="s">
        <v>55</v>
      </c>
      <c r="E3" s="272"/>
      <c r="F3" s="272"/>
      <c r="G3" s="244" t="s">
        <v>29</v>
      </c>
      <c r="H3" s="244"/>
      <c r="I3" s="244"/>
      <c r="J3" s="301"/>
      <c r="K3" s="211" t="s">
        <v>30</v>
      </c>
      <c r="L3" s="212"/>
      <c r="M3" s="272" t="s">
        <v>31</v>
      </c>
      <c r="N3" s="272"/>
      <c r="O3" s="272"/>
      <c r="P3" s="272"/>
      <c r="Q3" s="211" t="s">
        <v>80</v>
      </c>
      <c r="R3" s="212"/>
      <c r="S3" s="219" t="s">
        <v>81</v>
      </c>
      <c r="T3" s="217"/>
      <c r="U3" s="211" t="s">
        <v>34</v>
      </c>
      <c r="V3" s="212"/>
      <c r="X3" s="225" t="s">
        <v>58</v>
      </c>
    </row>
    <row r="4" spans="2:24" ht="12.75">
      <c r="B4" s="231"/>
      <c r="C4" s="234"/>
      <c r="D4" s="268" t="s">
        <v>54</v>
      </c>
      <c r="E4" s="211" t="s">
        <v>57</v>
      </c>
      <c r="F4" s="212"/>
      <c r="G4" s="211" t="s">
        <v>35</v>
      </c>
      <c r="H4" s="215"/>
      <c r="I4" s="215" t="s">
        <v>36</v>
      </c>
      <c r="J4" s="217"/>
      <c r="K4" s="213"/>
      <c r="L4" s="214"/>
      <c r="M4" s="219" t="s">
        <v>52</v>
      </c>
      <c r="N4" s="215"/>
      <c r="O4" s="215" t="s">
        <v>53</v>
      </c>
      <c r="P4" s="217"/>
      <c r="Q4" s="213"/>
      <c r="R4" s="214"/>
      <c r="S4" s="220"/>
      <c r="T4" s="218"/>
      <c r="U4" s="213"/>
      <c r="V4" s="214"/>
      <c r="X4" s="226"/>
    </row>
    <row r="5" spans="2:24" ht="12.75">
      <c r="B5" s="231"/>
      <c r="C5" s="234"/>
      <c r="D5" s="269"/>
      <c r="E5" s="213"/>
      <c r="F5" s="214"/>
      <c r="G5" s="213"/>
      <c r="H5" s="216"/>
      <c r="I5" s="216"/>
      <c r="J5" s="218"/>
      <c r="K5" s="213"/>
      <c r="L5" s="214"/>
      <c r="M5" s="220"/>
      <c r="N5" s="216"/>
      <c r="O5" s="216"/>
      <c r="P5" s="218"/>
      <c r="Q5" s="213"/>
      <c r="R5" s="214"/>
      <c r="S5" s="220"/>
      <c r="T5" s="218"/>
      <c r="U5" s="213"/>
      <c r="V5" s="214"/>
      <c r="X5" s="226"/>
    </row>
    <row r="6" spans="2:24" ht="12.75">
      <c r="B6" s="231"/>
      <c r="C6" s="234"/>
      <c r="D6" s="269"/>
      <c r="E6" s="213"/>
      <c r="F6" s="214"/>
      <c r="G6" s="213"/>
      <c r="H6" s="216"/>
      <c r="I6" s="216"/>
      <c r="J6" s="218"/>
      <c r="K6" s="213"/>
      <c r="L6" s="214"/>
      <c r="M6" s="220"/>
      <c r="N6" s="216"/>
      <c r="O6" s="216"/>
      <c r="P6" s="218"/>
      <c r="Q6" s="213"/>
      <c r="R6" s="214"/>
      <c r="S6" s="220"/>
      <c r="T6" s="218"/>
      <c r="U6" s="213"/>
      <c r="V6" s="214"/>
      <c r="X6" s="226"/>
    </row>
    <row r="7" spans="2:24" ht="13.5" thickBot="1">
      <c r="B7" s="232"/>
      <c r="C7" s="235"/>
      <c r="D7" s="270"/>
      <c r="E7" s="38" t="s">
        <v>37</v>
      </c>
      <c r="F7" s="35" t="s">
        <v>28</v>
      </c>
      <c r="G7" s="38" t="s">
        <v>37</v>
      </c>
      <c r="H7" s="34" t="s">
        <v>28</v>
      </c>
      <c r="I7" s="34" t="s">
        <v>37</v>
      </c>
      <c r="J7" s="39" t="s">
        <v>28</v>
      </c>
      <c r="K7" s="187" t="s">
        <v>37</v>
      </c>
      <c r="L7" s="35" t="s">
        <v>28</v>
      </c>
      <c r="M7" s="33" t="s">
        <v>37</v>
      </c>
      <c r="N7" s="34" t="s">
        <v>28</v>
      </c>
      <c r="O7" s="34" t="s">
        <v>37</v>
      </c>
      <c r="P7" s="39" t="s">
        <v>28</v>
      </c>
      <c r="Q7" s="38" t="s">
        <v>37</v>
      </c>
      <c r="R7" s="35" t="s">
        <v>28</v>
      </c>
      <c r="S7" s="33" t="s">
        <v>37</v>
      </c>
      <c r="T7" s="39" t="s">
        <v>28</v>
      </c>
      <c r="U7" s="38" t="s">
        <v>37</v>
      </c>
      <c r="V7" s="35" t="s">
        <v>28</v>
      </c>
      <c r="X7" s="227"/>
    </row>
    <row r="8" spans="2:26" ht="15.75">
      <c r="B8" s="15">
        <v>1</v>
      </c>
      <c r="C8" s="26" t="s">
        <v>2</v>
      </c>
      <c r="D8" s="94">
        <v>400</v>
      </c>
      <c r="E8" s="40">
        <v>76</v>
      </c>
      <c r="F8" s="41">
        <f aca="true" t="shared" si="0" ref="F8:F38">E8/D8*100</f>
        <v>19</v>
      </c>
      <c r="G8" s="15">
        <v>47</v>
      </c>
      <c r="H8" s="16">
        <f aca="true" t="shared" si="1" ref="H8:H38">G8/X8*100</f>
        <v>14.506172839506174</v>
      </c>
      <c r="I8" s="49">
        <v>201</v>
      </c>
      <c r="J8" s="29">
        <f aca="true" t="shared" si="2" ref="J8:J38">I8/X8*100</f>
        <v>62.03703703703704</v>
      </c>
      <c r="K8" s="62">
        <v>38</v>
      </c>
      <c r="L8" s="77">
        <f aca="true" t="shared" si="3" ref="L8:L38">K8/X8*100</f>
        <v>11.728395061728394</v>
      </c>
      <c r="M8" s="40">
        <v>24</v>
      </c>
      <c r="N8" s="17">
        <f aca="true" t="shared" si="4" ref="N8:N38">M8/X8*100</f>
        <v>7.4074074074074066</v>
      </c>
      <c r="O8" s="53">
        <v>0</v>
      </c>
      <c r="P8" s="41">
        <f aca="true" t="shared" si="5" ref="P8:P38">O8/X8*100</f>
        <v>0</v>
      </c>
      <c r="Q8" s="40">
        <v>14</v>
      </c>
      <c r="R8" s="18">
        <f aca="true" t="shared" si="6" ref="R8:R38">Q8/X8*100</f>
        <v>4.320987654320987</v>
      </c>
      <c r="S8" s="48">
        <v>0</v>
      </c>
      <c r="T8" s="18">
        <f aca="true" t="shared" si="7" ref="T8:T38">S8/X8*100</f>
        <v>0</v>
      </c>
      <c r="U8" s="79">
        <v>0</v>
      </c>
      <c r="V8" s="18">
        <f aca="true" t="shared" si="8" ref="V8:V38">U8/X8*100</f>
        <v>0</v>
      </c>
      <c r="X8" s="75">
        <f>D8-E8</f>
        <v>324</v>
      </c>
      <c r="Z8" s="24"/>
    </row>
    <row r="9" spans="2:26" ht="15.75">
      <c r="B9" s="3">
        <v>2</v>
      </c>
      <c r="C9" s="26" t="s">
        <v>3</v>
      </c>
      <c r="D9" s="95">
        <v>386</v>
      </c>
      <c r="E9" s="59">
        <v>90</v>
      </c>
      <c r="F9" s="60">
        <f t="shared" si="0"/>
        <v>23.316062176165804</v>
      </c>
      <c r="G9" s="3">
        <v>106</v>
      </c>
      <c r="H9" s="61">
        <f t="shared" si="1"/>
        <v>35.810810810810814</v>
      </c>
      <c r="I9" s="62">
        <v>128</v>
      </c>
      <c r="J9" s="84">
        <f t="shared" si="2"/>
        <v>43.24324324324324</v>
      </c>
      <c r="K9" s="62">
        <v>23</v>
      </c>
      <c r="L9" s="82">
        <f t="shared" si="3"/>
        <v>7.77027027027027</v>
      </c>
      <c r="M9" s="59">
        <v>31</v>
      </c>
      <c r="N9" s="81">
        <f t="shared" si="4"/>
        <v>10.472972972972974</v>
      </c>
      <c r="O9" s="64">
        <v>1</v>
      </c>
      <c r="P9" s="60">
        <f t="shared" si="5"/>
        <v>0.33783783783783783</v>
      </c>
      <c r="Q9" s="59">
        <v>6</v>
      </c>
      <c r="R9" s="57">
        <f t="shared" si="6"/>
        <v>2.027027027027027</v>
      </c>
      <c r="S9" s="56">
        <v>1</v>
      </c>
      <c r="T9" s="57">
        <f t="shared" si="7"/>
        <v>0.33783783783783783</v>
      </c>
      <c r="U9" s="83">
        <v>0</v>
      </c>
      <c r="V9" s="57">
        <f t="shared" si="8"/>
        <v>0</v>
      </c>
      <c r="X9" s="75">
        <f aca="true" t="shared" si="9" ref="X9:X36">D9-E9</f>
        <v>296</v>
      </c>
      <c r="Z9" s="24"/>
    </row>
    <row r="10" spans="2:26" ht="15.75">
      <c r="B10" s="3">
        <v>3</v>
      </c>
      <c r="C10" s="26" t="s">
        <v>4</v>
      </c>
      <c r="D10" s="95">
        <v>1136</v>
      </c>
      <c r="E10" s="59">
        <v>374</v>
      </c>
      <c r="F10" s="60">
        <f t="shared" si="0"/>
        <v>32.92253521126761</v>
      </c>
      <c r="G10" s="3">
        <v>213</v>
      </c>
      <c r="H10" s="61">
        <f t="shared" si="1"/>
        <v>27.95275590551181</v>
      </c>
      <c r="I10" s="62">
        <v>338</v>
      </c>
      <c r="J10" s="84">
        <f t="shared" si="2"/>
        <v>44.35695538057743</v>
      </c>
      <c r="K10" s="62">
        <v>66</v>
      </c>
      <c r="L10" s="82">
        <f t="shared" si="3"/>
        <v>8.661417322834646</v>
      </c>
      <c r="M10" s="59">
        <v>91</v>
      </c>
      <c r="N10" s="81">
        <f t="shared" si="4"/>
        <v>11.94225721784777</v>
      </c>
      <c r="O10" s="64">
        <v>13</v>
      </c>
      <c r="P10" s="60">
        <f t="shared" si="5"/>
        <v>1.7060367454068242</v>
      </c>
      <c r="Q10" s="59">
        <v>41</v>
      </c>
      <c r="R10" s="57">
        <f t="shared" si="6"/>
        <v>5.380577427821522</v>
      </c>
      <c r="S10" s="56">
        <v>0</v>
      </c>
      <c r="T10" s="57">
        <f t="shared" si="7"/>
        <v>0</v>
      </c>
      <c r="U10" s="83">
        <v>0</v>
      </c>
      <c r="V10" s="57">
        <f t="shared" si="8"/>
        <v>0</v>
      </c>
      <c r="X10" s="75">
        <f t="shared" si="9"/>
        <v>762</v>
      </c>
      <c r="Z10" s="24"/>
    </row>
    <row r="11" spans="2:26" ht="15.75">
      <c r="B11" s="3">
        <v>4</v>
      </c>
      <c r="C11" s="26" t="s">
        <v>5</v>
      </c>
      <c r="D11" s="95">
        <v>589</v>
      </c>
      <c r="E11" s="59">
        <v>220</v>
      </c>
      <c r="F11" s="60">
        <f t="shared" si="0"/>
        <v>37.351443123938886</v>
      </c>
      <c r="G11" s="3">
        <v>242</v>
      </c>
      <c r="H11" s="61">
        <f t="shared" si="1"/>
        <v>65.58265582655827</v>
      </c>
      <c r="I11" s="62">
        <v>8</v>
      </c>
      <c r="J11" s="84">
        <f t="shared" si="2"/>
        <v>2.168021680216802</v>
      </c>
      <c r="K11" s="62">
        <v>54</v>
      </c>
      <c r="L11" s="82">
        <f t="shared" si="3"/>
        <v>14.634146341463413</v>
      </c>
      <c r="M11" s="59">
        <v>30</v>
      </c>
      <c r="N11" s="81">
        <f t="shared" si="4"/>
        <v>8.130081300813007</v>
      </c>
      <c r="O11" s="64">
        <v>3</v>
      </c>
      <c r="P11" s="60">
        <f t="shared" si="5"/>
        <v>0.8130081300813009</v>
      </c>
      <c r="Q11" s="59">
        <v>32</v>
      </c>
      <c r="R11" s="57">
        <f t="shared" si="6"/>
        <v>8.672086720867208</v>
      </c>
      <c r="S11" s="56">
        <v>0</v>
      </c>
      <c r="T11" s="57">
        <f t="shared" si="7"/>
        <v>0</v>
      </c>
      <c r="U11" s="83">
        <v>0</v>
      </c>
      <c r="V11" s="57">
        <f t="shared" si="8"/>
        <v>0</v>
      </c>
      <c r="X11" s="75">
        <f t="shared" si="9"/>
        <v>369</v>
      </c>
      <c r="Z11" s="24"/>
    </row>
    <row r="12" spans="2:26" ht="15.75">
      <c r="B12" s="3">
        <v>5</v>
      </c>
      <c r="C12" s="26" t="s">
        <v>6</v>
      </c>
      <c r="D12" s="95">
        <v>483</v>
      </c>
      <c r="E12" s="59">
        <v>124</v>
      </c>
      <c r="F12" s="60">
        <f t="shared" si="0"/>
        <v>25.672877846790893</v>
      </c>
      <c r="G12" s="3">
        <v>224</v>
      </c>
      <c r="H12" s="61">
        <f t="shared" si="1"/>
        <v>62.39554317548747</v>
      </c>
      <c r="I12" s="62">
        <v>50</v>
      </c>
      <c r="J12" s="84">
        <f t="shared" si="2"/>
        <v>13.92757660167131</v>
      </c>
      <c r="K12" s="62">
        <v>38</v>
      </c>
      <c r="L12" s="82">
        <f t="shared" si="3"/>
        <v>10.584958217270195</v>
      </c>
      <c r="M12" s="59">
        <v>32</v>
      </c>
      <c r="N12" s="81">
        <f t="shared" si="4"/>
        <v>8.913649025069638</v>
      </c>
      <c r="O12" s="64">
        <v>1</v>
      </c>
      <c r="P12" s="60">
        <f t="shared" si="5"/>
        <v>0.2785515320334262</v>
      </c>
      <c r="Q12" s="59">
        <v>14</v>
      </c>
      <c r="R12" s="57">
        <f t="shared" si="6"/>
        <v>3.8997214484679668</v>
      </c>
      <c r="S12" s="56">
        <v>0</v>
      </c>
      <c r="T12" s="57">
        <f t="shared" si="7"/>
        <v>0</v>
      </c>
      <c r="U12" s="83">
        <v>0</v>
      </c>
      <c r="V12" s="57">
        <f t="shared" si="8"/>
        <v>0</v>
      </c>
      <c r="X12" s="75">
        <f t="shared" si="9"/>
        <v>359</v>
      </c>
      <c r="Z12" s="24"/>
    </row>
    <row r="13" spans="2:26" ht="15.75">
      <c r="B13" s="3">
        <v>6</v>
      </c>
      <c r="C13" s="26" t="s">
        <v>7</v>
      </c>
      <c r="D13" s="95">
        <v>500</v>
      </c>
      <c r="E13" s="59">
        <v>114</v>
      </c>
      <c r="F13" s="60">
        <f t="shared" si="0"/>
        <v>22.8</v>
      </c>
      <c r="G13" s="3">
        <v>271</v>
      </c>
      <c r="H13" s="61">
        <f t="shared" si="1"/>
        <v>70.20725388601036</v>
      </c>
      <c r="I13" s="62">
        <v>15</v>
      </c>
      <c r="J13" s="84">
        <f t="shared" si="2"/>
        <v>3.8860103626943006</v>
      </c>
      <c r="K13" s="62">
        <v>17</v>
      </c>
      <c r="L13" s="82">
        <f t="shared" si="3"/>
        <v>4.404145077720207</v>
      </c>
      <c r="M13" s="59">
        <v>44</v>
      </c>
      <c r="N13" s="81">
        <f t="shared" si="4"/>
        <v>11.398963730569948</v>
      </c>
      <c r="O13" s="64">
        <v>1</v>
      </c>
      <c r="P13" s="60">
        <f t="shared" si="5"/>
        <v>0.2590673575129534</v>
      </c>
      <c r="Q13" s="59">
        <v>38</v>
      </c>
      <c r="R13" s="57">
        <f t="shared" si="6"/>
        <v>9.844559585492227</v>
      </c>
      <c r="S13" s="56">
        <v>0</v>
      </c>
      <c r="T13" s="57">
        <f t="shared" si="7"/>
        <v>0</v>
      </c>
      <c r="U13" s="83">
        <v>0</v>
      </c>
      <c r="V13" s="57">
        <f t="shared" si="8"/>
        <v>0</v>
      </c>
      <c r="X13" s="75">
        <f t="shared" si="9"/>
        <v>386</v>
      </c>
      <c r="Z13" s="24"/>
    </row>
    <row r="14" spans="2:26" ht="15.75">
      <c r="B14" s="3">
        <v>7</v>
      </c>
      <c r="C14" s="26" t="s">
        <v>8</v>
      </c>
      <c r="D14" s="95">
        <v>625</v>
      </c>
      <c r="E14" s="59">
        <v>229</v>
      </c>
      <c r="F14" s="60">
        <f t="shared" si="0"/>
        <v>36.64</v>
      </c>
      <c r="G14" s="3">
        <v>130</v>
      </c>
      <c r="H14" s="61">
        <f t="shared" si="1"/>
        <v>32.82828282828283</v>
      </c>
      <c r="I14" s="62">
        <v>135</v>
      </c>
      <c r="J14" s="84">
        <f t="shared" si="2"/>
        <v>34.090909090909086</v>
      </c>
      <c r="K14" s="62">
        <v>39</v>
      </c>
      <c r="L14" s="82">
        <f t="shared" si="3"/>
        <v>9.848484848484848</v>
      </c>
      <c r="M14" s="59">
        <v>59</v>
      </c>
      <c r="N14" s="81">
        <f t="shared" si="4"/>
        <v>14.898989898989898</v>
      </c>
      <c r="O14" s="64">
        <v>4</v>
      </c>
      <c r="P14" s="60">
        <f t="shared" si="5"/>
        <v>1.0101010101010102</v>
      </c>
      <c r="Q14" s="59">
        <v>26</v>
      </c>
      <c r="R14" s="57">
        <f t="shared" si="6"/>
        <v>6.565656565656567</v>
      </c>
      <c r="S14" s="56">
        <v>3</v>
      </c>
      <c r="T14" s="57">
        <f t="shared" si="7"/>
        <v>0.7575757575757576</v>
      </c>
      <c r="U14" s="83">
        <v>0</v>
      </c>
      <c r="V14" s="57">
        <f t="shared" si="8"/>
        <v>0</v>
      </c>
      <c r="X14" s="75">
        <f t="shared" si="9"/>
        <v>396</v>
      </c>
      <c r="Z14" s="24"/>
    </row>
    <row r="15" spans="2:26" ht="15.75">
      <c r="B15" s="3">
        <v>8</v>
      </c>
      <c r="C15" s="26" t="s">
        <v>9</v>
      </c>
      <c r="D15" s="95">
        <v>361</v>
      </c>
      <c r="E15" s="59">
        <v>49</v>
      </c>
      <c r="F15" s="60">
        <f t="shared" si="0"/>
        <v>13.573407202216067</v>
      </c>
      <c r="G15" s="3">
        <v>215</v>
      </c>
      <c r="H15" s="61">
        <f t="shared" si="1"/>
        <v>68.91025641025641</v>
      </c>
      <c r="I15" s="62">
        <v>0</v>
      </c>
      <c r="J15" s="84">
        <f t="shared" si="2"/>
        <v>0</v>
      </c>
      <c r="K15" s="62">
        <v>30</v>
      </c>
      <c r="L15" s="82">
        <f t="shared" si="3"/>
        <v>9.615384615384617</v>
      </c>
      <c r="M15" s="59">
        <v>28</v>
      </c>
      <c r="N15" s="81">
        <f t="shared" si="4"/>
        <v>8.974358974358974</v>
      </c>
      <c r="O15" s="64">
        <v>23</v>
      </c>
      <c r="P15" s="60">
        <f t="shared" si="5"/>
        <v>7.371794871794872</v>
      </c>
      <c r="Q15" s="59">
        <v>14</v>
      </c>
      <c r="R15" s="57">
        <f t="shared" si="6"/>
        <v>4.487179487179487</v>
      </c>
      <c r="S15" s="56">
        <v>2</v>
      </c>
      <c r="T15" s="57">
        <f t="shared" si="7"/>
        <v>0.641025641025641</v>
      </c>
      <c r="U15" s="83">
        <v>0</v>
      </c>
      <c r="V15" s="57">
        <f t="shared" si="8"/>
        <v>0</v>
      </c>
      <c r="X15" s="75">
        <f t="shared" si="9"/>
        <v>312</v>
      </c>
      <c r="Z15" s="24"/>
    </row>
    <row r="16" spans="2:26" ht="15.75">
      <c r="B16" s="3">
        <v>9</v>
      </c>
      <c r="C16" s="26" t="s">
        <v>10</v>
      </c>
      <c r="D16" s="95">
        <v>640</v>
      </c>
      <c r="E16" s="59">
        <v>227</v>
      </c>
      <c r="F16" s="60">
        <f t="shared" si="0"/>
        <v>35.46875</v>
      </c>
      <c r="G16" s="3">
        <v>135</v>
      </c>
      <c r="H16" s="61">
        <f t="shared" si="1"/>
        <v>32.68765133171913</v>
      </c>
      <c r="I16" s="62">
        <v>169</v>
      </c>
      <c r="J16" s="84">
        <f t="shared" si="2"/>
        <v>40.92009685230024</v>
      </c>
      <c r="K16" s="62">
        <v>56</v>
      </c>
      <c r="L16" s="82">
        <f t="shared" si="3"/>
        <v>13.559322033898304</v>
      </c>
      <c r="M16" s="59">
        <v>18</v>
      </c>
      <c r="N16" s="81">
        <f t="shared" si="4"/>
        <v>4.358353510895883</v>
      </c>
      <c r="O16" s="64">
        <v>13</v>
      </c>
      <c r="P16" s="60">
        <f t="shared" si="5"/>
        <v>3.14769975786925</v>
      </c>
      <c r="Q16" s="59">
        <v>22</v>
      </c>
      <c r="R16" s="57">
        <f t="shared" si="6"/>
        <v>5.326876513317192</v>
      </c>
      <c r="S16" s="56">
        <v>0</v>
      </c>
      <c r="T16" s="57">
        <f t="shared" si="7"/>
        <v>0</v>
      </c>
      <c r="U16" s="83">
        <v>0</v>
      </c>
      <c r="V16" s="57">
        <f t="shared" si="8"/>
        <v>0</v>
      </c>
      <c r="X16" s="75">
        <f t="shared" si="9"/>
        <v>413</v>
      </c>
      <c r="Z16" s="24"/>
    </row>
    <row r="17" spans="2:26" ht="15.75">
      <c r="B17" s="3">
        <v>10</v>
      </c>
      <c r="C17" s="26" t="s">
        <v>11</v>
      </c>
      <c r="D17" s="95">
        <v>476</v>
      </c>
      <c r="E17" s="59">
        <v>127</v>
      </c>
      <c r="F17" s="60">
        <f t="shared" si="0"/>
        <v>26.680672268907564</v>
      </c>
      <c r="G17" s="3">
        <v>40</v>
      </c>
      <c r="H17" s="61">
        <f t="shared" si="1"/>
        <v>11.461318051575931</v>
      </c>
      <c r="I17" s="62">
        <v>188</v>
      </c>
      <c r="J17" s="84">
        <f t="shared" si="2"/>
        <v>53.86819484240688</v>
      </c>
      <c r="K17" s="62">
        <v>37</v>
      </c>
      <c r="L17" s="82">
        <f t="shared" si="3"/>
        <v>10.601719197707736</v>
      </c>
      <c r="M17" s="59">
        <v>61</v>
      </c>
      <c r="N17" s="81">
        <f t="shared" si="4"/>
        <v>17.478510028653297</v>
      </c>
      <c r="O17" s="64">
        <v>0</v>
      </c>
      <c r="P17" s="60">
        <f t="shared" si="5"/>
        <v>0</v>
      </c>
      <c r="Q17" s="59">
        <v>23</v>
      </c>
      <c r="R17" s="57">
        <f t="shared" si="6"/>
        <v>6.59025787965616</v>
      </c>
      <c r="S17" s="56">
        <v>0</v>
      </c>
      <c r="T17" s="57">
        <f t="shared" si="7"/>
        <v>0</v>
      </c>
      <c r="U17" s="83">
        <v>0</v>
      </c>
      <c r="V17" s="57">
        <f t="shared" si="8"/>
        <v>0</v>
      </c>
      <c r="X17" s="75">
        <f t="shared" si="9"/>
        <v>349</v>
      </c>
      <c r="Z17" s="24"/>
    </row>
    <row r="18" spans="2:26" ht="15.75">
      <c r="B18" s="3">
        <v>11</v>
      </c>
      <c r="C18" s="26" t="s">
        <v>12</v>
      </c>
      <c r="D18" s="95">
        <v>224</v>
      </c>
      <c r="E18" s="59">
        <v>85</v>
      </c>
      <c r="F18" s="60">
        <f t="shared" si="0"/>
        <v>37.94642857142857</v>
      </c>
      <c r="G18" s="3">
        <v>1</v>
      </c>
      <c r="H18" s="61">
        <f t="shared" si="1"/>
        <v>0.7194244604316548</v>
      </c>
      <c r="I18" s="62">
        <v>87</v>
      </c>
      <c r="J18" s="84">
        <f t="shared" si="2"/>
        <v>62.589928057553955</v>
      </c>
      <c r="K18" s="62">
        <v>15</v>
      </c>
      <c r="L18" s="82">
        <f t="shared" si="3"/>
        <v>10.79136690647482</v>
      </c>
      <c r="M18" s="59">
        <v>18</v>
      </c>
      <c r="N18" s="81">
        <f t="shared" si="4"/>
        <v>12.949640287769784</v>
      </c>
      <c r="O18" s="64">
        <v>8</v>
      </c>
      <c r="P18" s="60">
        <f t="shared" si="5"/>
        <v>5.755395683453238</v>
      </c>
      <c r="Q18" s="59">
        <v>10</v>
      </c>
      <c r="R18" s="57">
        <f t="shared" si="6"/>
        <v>7.194244604316546</v>
      </c>
      <c r="S18" s="56">
        <v>0</v>
      </c>
      <c r="T18" s="57">
        <f t="shared" si="7"/>
        <v>0</v>
      </c>
      <c r="U18" s="83">
        <v>0</v>
      </c>
      <c r="V18" s="57">
        <f t="shared" si="8"/>
        <v>0</v>
      </c>
      <c r="X18" s="75">
        <f t="shared" si="9"/>
        <v>139</v>
      </c>
      <c r="Z18" s="24"/>
    </row>
    <row r="19" spans="2:26" ht="15.75">
      <c r="B19" s="3">
        <v>12</v>
      </c>
      <c r="C19" s="26" t="s">
        <v>13</v>
      </c>
      <c r="D19" s="95">
        <v>745</v>
      </c>
      <c r="E19" s="59">
        <v>139</v>
      </c>
      <c r="F19" s="60">
        <f t="shared" si="0"/>
        <v>18.65771812080537</v>
      </c>
      <c r="G19" s="3">
        <v>320</v>
      </c>
      <c r="H19" s="61">
        <f t="shared" si="1"/>
        <v>52.8052805280528</v>
      </c>
      <c r="I19" s="62">
        <v>164</v>
      </c>
      <c r="J19" s="84">
        <f t="shared" si="2"/>
        <v>27.062706270627064</v>
      </c>
      <c r="K19" s="62">
        <v>54</v>
      </c>
      <c r="L19" s="82">
        <f t="shared" si="3"/>
        <v>8.91089108910891</v>
      </c>
      <c r="M19" s="59">
        <v>51</v>
      </c>
      <c r="N19" s="81">
        <f t="shared" si="4"/>
        <v>8.415841584158416</v>
      </c>
      <c r="O19" s="64">
        <v>2</v>
      </c>
      <c r="P19" s="60">
        <f t="shared" si="5"/>
        <v>0.33003300330033003</v>
      </c>
      <c r="Q19" s="59">
        <v>15</v>
      </c>
      <c r="R19" s="57">
        <f t="shared" si="6"/>
        <v>2.4752475247524752</v>
      </c>
      <c r="S19" s="56">
        <v>0</v>
      </c>
      <c r="T19" s="57">
        <f t="shared" si="7"/>
        <v>0</v>
      </c>
      <c r="U19" s="83">
        <v>0</v>
      </c>
      <c r="V19" s="57">
        <f t="shared" si="8"/>
        <v>0</v>
      </c>
      <c r="X19" s="75">
        <f t="shared" si="9"/>
        <v>606</v>
      </c>
      <c r="Z19" s="24"/>
    </row>
    <row r="20" spans="2:26" ht="15.75">
      <c r="B20" s="3">
        <v>13</v>
      </c>
      <c r="C20" s="26" t="s">
        <v>14</v>
      </c>
      <c r="D20" s="95">
        <v>438</v>
      </c>
      <c r="E20" s="59">
        <v>139</v>
      </c>
      <c r="F20" s="60">
        <f t="shared" si="0"/>
        <v>31.7351598173516</v>
      </c>
      <c r="G20" s="3">
        <v>60</v>
      </c>
      <c r="H20" s="61">
        <f t="shared" si="1"/>
        <v>20.066889632107024</v>
      </c>
      <c r="I20" s="62">
        <v>180</v>
      </c>
      <c r="J20" s="84">
        <f t="shared" si="2"/>
        <v>60.200668896321076</v>
      </c>
      <c r="K20" s="62">
        <v>34</v>
      </c>
      <c r="L20" s="82">
        <f t="shared" si="3"/>
        <v>11.37123745819398</v>
      </c>
      <c r="M20" s="59">
        <v>5</v>
      </c>
      <c r="N20" s="81">
        <f t="shared" si="4"/>
        <v>1.6722408026755853</v>
      </c>
      <c r="O20" s="64">
        <v>7</v>
      </c>
      <c r="P20" s="60">
        <f t="shared" si="5"/>
        <v>2.341137123745819</v>
      </c>
      <c r="Q20" s="59">
        <v>12</v>
      </c>
      <c r="R20" s="57">
        <f t="shared" si="6"/>
        <v>4.013377926421405</v>
      </c>
      <c r="S20" s="56">
        <v>1</v>
      </c>
      <c r="T20" s="57">
        <f t="shared" si="7"/>
        <v>0.33444816053511706</v>
      </c>
      <c r="U20" s="83">
        <v>0</v>
      </c>
      <c r="V20" s="57">
        <f t="shared" si="8"/>
        <v>0</v>
      </c>
      <c r="X20" s="75">
        <f t="shared" si="9"/>
        <v>299</v>
      </c>
      <c r="Z20" s="24"/>
    </row>
    <row r="21" spans="2:26" ht="15.75">
      <c r="B21" s="3">
        <v>14</v>
      </c>
      <c r="C21" s="26" t="s">
        <v>15</v>
      </c>
      <c r="D21" s="95">
        <v>1306</v>
      </c>
      <c r="E21" s="59">
        <v>393</v>
      </c>
      <c r="F21" s="60">
        <f t="shared" si="0"/>
        <v>30.09188361408882</v>
      </c>
      <c r="G21" s="3">
        <v>617</v>
      </c>
      <c r="H21" s="61">
        <f t="shared" si="1"/>
        <v>67.57940854326397</v>
      </c>
      <c r="I21" s="62">
        <v>0</v>
      </c>
      <c r="J21" s="84">
        <f t="shared" si="2"/>
        <v>0</v>
      </c>
      <c r="K21" s="62">
        <v>117</v>
      </c>
      <c r="L21" s="82">
        <f t="shared" si="3"/>
        <v>12.814895947426066</v>
      </c>
      <c r="M21" s="59">
        <v>64</v>
      </c>
      <c r="N21" s="81">
        <f t="shared" si="4"/>
        <v>7.0098576122672505</v>
      </c>
      <c r="O21" s="64">
        <v>21</v>
      </c>
      <c r="P21" s="60">
        <f t="shared" si="5"/>
        <v>2.3001095290251916</v>
      </c>
      <c r="Q21" s="59">
        <v>91</v>
      </c>
      <c r="R21" s="57">
        <f t="shared" si="6"/>
        <v>9.967141292442497</v>
      </c>
      <c r="S21" s="56">
        <v>3</v>
      </c>
      <c r="T21" s="57">
        <f t="shared" si="7"/>
        <v>0.32858707557502737</v>
      </c>
      <c r="U21" s="83">
        <v>0</v>
      </c>
      <c r="V21" s="57">
        <f t="shared" si="8"/>
        <v>0</v>
      </c>
      <c r="X21" s="75">
        <f t="shared" si="9"/>
        <v>913</v>
      </c>
      <c r="Z21" s="24"/>
    </row>
    <row r="22" spans="2:26" ht="15.75">
      <c r="B22" s="3">
        <v>15</v>
      </c>
      <c r="C22" s="26" t="s">
        <v>16</v>
      </c>
      <c r="D22" s="95">
        <v>391</v>
      </c>
      <c r="E22" s="59">
        <v>117</v>
      </c>
      <c r="F22" s="60">
        <f t="shared" si="0"/>
        <v>29.923273657289002</v>
      </c>
      <c r="G22" s="3">
        <v>178</v>
      </c>
      <c r="H22" s="61">
        <f t="shared" si="1"/>
        <v>64.96350364963503</v>
      </c>
      <c r="I22" s="62">
        <v>6</v>
      </c>
      <c r="J22" s="84">
        <f t="shared" si="2"/>
        <v>2.18978102189781</v>
      </c>
      <c r="K22" s="62">
        <v>28</v>
      </c>
      <c r="L22" s="82">
        <f t="shared" si="3"/>
        <v>10.218978102189782</v>
      </c>
      <c r="M22" s="59">
        <v>46</v>
      </c>
      <c r="N22" s="81">
        <f t="shared" si="4"/>
        <v>16.78832116788321</v>
      </c>
      <c r="O22" s="64">
        <v>3</v>
      </c>
      <c r="P22" s="60">
        <f t="shared" si="5"/>
        <v>1.094890510948905</v>
      </c>
      <c r="Q22" s="59">
        <v>13</v>
      </c>
      <c r="R22" s="57">
        <f t="shared" si="6"/>
        <v>4.744525547445255</v>
      </c>
      <c r="S22" s="56">
        <v>0</v>
      </c>
      <c r="T22" s="57">
        <f t="shared" si="7"/>
        <v>0</v>
      </c>
      <c r="U22" s="83">
        <v>0</v>
      </c>
      <c r="V22" s="57">
        <f t="shared" si="8"/>
        <v>0</v>
      </c>
      <c r="X22" s="75">
        <f t="shared" si="9"/>
        <v>274</v>
      </c>
      <c r="Z22" s="24"/>
    </row>
    <row r="23" spans="2:26" ht="15.75">
      <c r="B23" s="3">
        <v>16</v>
      </c>
      <c r="C23" s="26" t="s">
        <v>17</v>
      </c>
      <c r="D23" s="95">
        <v>316</v>
      </c>
      <c r="E23" s="59">
        <v>48</v>
      </c>
      <c r="F23" s="60">
        <f t="shared" si="0"/>
        <v>15.18987341772152</v>
      </c>
      <c r="G23" s="3">
        <v>148</v>
      </c>
      <c r="H23" s="61">
        <f t="shared" si="1"/>
        <v>55.223880597014926</v>
      </c>
      <c r="I23" s="62">
        <v>58</v>
      </c>
      <c r="J23" s="84">
        <f t="shared" si="2"/>
        <v>21.641791044776117</v>
      </c>
      <c r="K23" s="62">
        <v>36</v>
      </c>
      <c r="L23" s="82">
        <f t="shared" si="3"/>
        <v>13.432835820895523</v>
      </c>
      <c r="M23" s="59">
        <v>13</v>
      </c>
      <c r="N23" s="81">
        <f t="shared" si="4"/>
        <v>4.850746268656716</v>
      </c>
      <c r="O23" s="64">
        <v>5</v>
      </c>
      <c r="P23" s="60">
        <f t="shared" si="5"/>
        <v>1.8656716417910446</v>
      </c>
      <c r="Q23" s="59">
        <v>8</v>
      </c>
      <c r="R23" s="57">
        <f t="shared" si="6"/>
        <v>2.9850746268656714</v>
      </c>
      <c r="S23" s="56">
        <v>0</v>
      </c>
      <c r="T23" s="57">
        <f t="shared" si="7"/>
        <v>0</v>
      </c>
      <c r="U23" s="83">
        <v>0</v>
      </c>
      <c r="V23" s="57">
        <f t="shared" si="8"/>
        <v>0</v>
      </c>
      <c r="X23" s="75">
        <f t="shared" si="9"/>
        <v>268</v>
      </c>
      <c r="Z23" s="24"/>
    </row>
    <row r="24" spans="2:26" ht="15.75">
      <c r="B24" s="3">
        <v>17</v>
      </c>
      <c r="C24" s="26" t="s">
        <v>18</v>
      </c>
      <c r="D24" s="95">
        <v>401</v>
      </c>
      <c r="E24" s="59">
        <v>103</v>
      </c>
      <c r="F24" s="60">
        <f t="shared" si="0"/>
        <v>25.6857855361596</v>
      </c>
      <c r="G24" s="3">
        <v>64</v>
      </c>
      <c r="H24" s="61">
        <f t="shared" si="1"/>
        <v>21.476510067114095</v>
      </c>
      <c r="I24" s="62">
        <v>169</v>
      </c>
      <c r="J24" s="84">
        <f t="shared" si="2"/>
        <v>56.711409395973156</v>
      </c>
      <c r="K24" s="62">
        <v>21</v>
      </c>
      <c r="L24" s="82">
        <f t="shared" si="3"/>
        <v>7.046979865771812</v>
      </c>
      <c r="M24" s="59">
        <v>34</v>
      </c>
      <c r="N24" s="81">
        <f t="shared" si="4"/>
        <v>11.409395973154362</v>
      </c>
      <c r="O24" s="64">
        <v>1</v>
      </c>
      <c r="P24" s="60">
        <f t="shared" si="5"/>
        <v>0.33557046979865773</v>
      </c>
      <c r="Q24" s="59">
        <v>5</v>
      </c>
      <c r="R24" s="57">
        <f t="shared" si="6"/>
        <v>1.6778523489932886</v>
      </c>
      <c r="S24" s="56">
        <v>4</v>
      </c>
      <c r="T24" s="57">
        <f t="shared" si="7"/>
        <v>1.342281879194631</v>
      </c>
      <c r="U24" s="83">
        <v>0</v>
      </c>
      <c r="V24" s="57">
        <f t="shared" si="8"/>
        <v>0</v>
      </c>
      <c r="X24" s="75">
        <f t="shared" si="9"/>
        <v>298</v>
      </c>
      <c r="Z24" s="24"/>
    </row>
    <row r="25" spans="2:26" ht="15.75">
      <c r="B25" s="3">
        <v>18</v>
      </c>
      <c r="C25" s="26" t="s">
        <v>19</v>
      </c>
      <c r="D25" s="95">
        <v>209</v>
      </c>
      <c r="E25" s="59">
        <v>41</v>
      </c>
      <c r="F25" s="60">
        <f t="shared" si="0"/>
        <v>19.617224880382775</v>
      </c>
      <c r="G25" s="3">
        <v>46</v>
      </c>
      <c r="H25" s="61">
        <f t="shared" si="1"/>
        <v>27.380952380952383</v>
      </c>
      <c r="I25" s="62">
        <v>82</v>
      </c>
      <c r="J25" s="84">
        <f t="shared" si="2"/>
        <v>48.80952380952381</v>
      </c>
      <c r="K25" s="62">
        <v>15</v>
      </c>
      <c r="L25" s="82">
        <f t="shared" si="3"/>
        <v>8.928571428571429</v>
      </c>
      <c r="M25" s="59">
        <v>13</v>
      </c>
      <c r="N25" s="81">
        <f t="shared" si="4"/>
        <v>7.738095238095238</v>
      </c>
      <c r="O25" s="64">
        <v>2</v>
      </c>
      <c r="P25" s="60">
        <f t="shared" si="5"/>
        <v>1.1904761904761905</v>
      </c>
      <c r="Q25" s="59">
        <v>10</v>
      </c>
      <c r="R25" s="57">
        <f t="shared" si="6"/>
        <v>5.952380952380952</v>
      </c>
      <c r="S25" s="56">
        <v>0</v>
      </c>
      <c r="T25" s="57">
        <f t="shared" si="7"/>
        <v>0</v>
      </c>
      <c r="U25" s="83">
        <v>0</v>
      </c>
      <c r="V25" s="57">
        <f t="shared" si="8"/>
        <v>0</v>
      </c>
      <c r="X25" s="75">
        <f t="shared" si="9"/>
        <v>168</v>
      </c>
      <c r="Z25" s="24"/>
    </row>
    <row r="26" spans="2:26" ht="15.75">
      <c r="B26" s="3">
        <v>19</v>
      </c>
      <c r="C26" s="26" t="s">
        <v>20</v>
      </c>
      <c r="D26" s="95">
        <v>649</v>
      </c>
      <c r="E26" s="59">
        <v>214</v>
      </c>
      <c r="F26" s="60">
        <f t="shared" si="0"/>
        <v>32.973805855161785</v>
      </c>
      <c r="G26" s="3">
        <v>154</v>
      </c>
      <c r="H26" s="61">
        <f t="shared" si="1"/>
        <v>35.40229885057472</v>
      </c>
      <c r="I26" s="62">
        <v>153</v>
      </c>
      <c r="J26" s="84">
        <f t="shared" si="2"/>
        <v>35.172413793103445</v>
      </c>
      <c r="K26" s="62">
        <v>43</v>
      </c>
      <c r="L26" s="82">
        <f t="shared" si="3"/>
        <v>9.885057471264368</v>
      </c>
      <c r="M26" s="59">
        <v>54</v>
      </c>
      <c r="N26" s="81">
        <f t="shared" si="4"/>
        <v>12.413793103448276</v>
      </c>
      <c r="O26" s="64">
        <v>3</v>
      </c>
      <c r="P26" s="60">
        <f t="shared" si="5"/>
        <v>0.6896551724137931</v>
      </c>
      <c r="Q26" s="59">
        <v>26</v>
      </c>
      <c r="R26" s="57">
        <f t="shared" si="6"/>
        <v>5.977011494252873</v>
      </c>
      <c r="S26" s="56">
        <v>2</v>
      </c>
      <c r="T26" s="57">
        <f t="shared" si="7"/>
        <v>0.45977011494252873</v>
      </c>
      <c r="U26" s="83">
        <v>0</v>
      </c>
      <c r="V26" s="57">
        <f t="shared" si="8"/>
        <v>0</v>
      </c>
      <c r="X26" s="75">
        <f t="shared" si="9"/>
        <v>435</v>
      </c>
      <c r="Z26" s="24"/>
    </row>
    <row r="27" spans="2:26" ht="15.75">
      <c r="B27" s="3">
        <v>20</v>
      </c>
      <c r="C27" s="26" t="s">
        <v>21</v>
      </c>
      <c r="D27" s="95">
        <v>448</v>
      </c>
      <c r="E27" s="59">
        <v>151</v>
      </c>
      <c r="F27" s="60">
        <f t="shared" si="0"/>
        <v>33.705357142857146</v>
      </c>
      <c r="G27" s="3">
        <v>157</v>
      </c>
      <c r="H27" s="61">
        <f t="shared" si="1"/>
        <v>52.861952861952865</v>
      </c>
      <c r="I27" s="62">
        <v>62</v>
      </c>
      <c r="J27" s="84">
        <f t="shared" si="2"/>
        <v>20.875420875420875</v>
      </c>
      <c r="K27" s="62">
        <v>31</v>
      </c>
      <c r="L27" s="82">
        <f t="shared" si="3"/>
        <v>10.437710437710438</v>
      </c>
      <c r="M27" s="59">
        <v>22</v>
      </c>
      <c r="N27" s="81">
        <f t="shared" si="4"/>
        <v>7.4074074074074066</v>
      </c>
      <c r="O27" s="64">
        <v>7</v>
      </c>
      <c r="P27" s="60">
        <f t="shared" si="5"/>
        <v>2.356902356902357</v>
      </c>
      <c r="Q27" s="59">
        <v>18</v>
      </c>
      <c r="R27" s="57">
        <f t="shared" si="6"/>
        <v>6.0606060606060606</v>
      </c>
      <c r="S27" s="56">
        <v>0</v>
      </c>
      <c r="T27" s="57">
        <f t="shared" si="7"/>
        <v>0</v>
      </c>
      <c r="U27" s="83">
        <v>0</v>
      </c>
      <c r="V27" s="57">
        <f t="shared" si="8"/>
        <v>0</v>
      </c>
      <c r="X27" s="75">
        <f t="shared" si="9"/>
        <v>297</v>
      </c>
      <c r="Z27" s="24"/>
    </row>
    <row r="28" spans="2:26" ht="15.75">
      <c r="B28" s="3">
        <v>21</v>
      </c>
      <c r="C28" s="26" t="s">
        <v>22</v>
      </c>
      <c r="D28" s="95">
        <v>356</v>
      </c>
      <c r="E28" s="59">
        <v>86</v>
      </c>
      <c r="F28" s="60">
        <f t="shared" si="0"/>
        <v>24.15730337078652</v>
      </c>
      <c r="G28" s="3">
        <v>186</v>
      </c>
      <c r="H28" s="61">
        <f t="shared" si="1"/>
        <v>68.88888888888889</v>
      </c>
      <c r="I28" s="62">
        <v>0</v>
      </c>
      <c r="J28" s="84">
        <f t="shared" si="2"/>
        <v>0</v>
      </c>
      <c r="K28" s="62">
        <v>29</v>
      </c>
      <c r="L28" s="82">
        <f t="shared" si="3"/>
        <v>10.74074074074074</v>
      </c>
      <c r="M28" s="59">
        <v>22</v>
      </c>
      <c r="N28" s="81">
        <f t="shared" si="4"/>
        <v>8.148148148148149</v>
      </c>
      <c r="O28" s="64">
        <v>22</v>
      </c>
      <c r="P28" s="60">
        <f t="shared" si="5"/>
        <v>8.148148148148149</v>
      </c>
      <c r="Q28" s="59">
        <v>11</v>
      </c>
      <c r="R28" s="57">
        <f t="shared" si="6"/>
        <v>4.074074074074074</v>
      </c>
      <c r="S28" s="56">
        <v>0</v>
      </c>
      <c r="T28" s="57">
        <f t="shared" si="7"/>
        <v>0</v>
      </c>
      <c r="U28" s="83">
        <v>0</v>
      </c>
      <c r="V28" s="57">
        <f t="shared" si="8"/>
        <v>0</v>
      </c>
      <c r="X28" s="75">
        <f t="shared" si="9"/>
        <v>270</v>
      </c>
      <c r="Z28" s="24"/>
    </row>
    <row r="29" spans="2:26" ht="15.75">
      <c r="B29" s="3">
        <v>22</v>
      </c>
      <c r="C29" s="26" t="s">
        <v>23</v>
      </c>
      <c r="D29" s="95">
        <v>320</v>
      </c>
      <c r="E29" s="59">
        <v>98</v>
      </c>
      <c r="F29" s="60">
        <f t="shared" si="0"/>
        <v>30.625000000000004</v>
      </c>
      <c r="G29" s="3">
        <v>75</v>
      </c>
      <c r="H29" s="61">
        <f t="shared" si="1"/>
        <v>33.78378378378378</v>
      </c>
      <c r="I29" s="62">
        <v>73</v>
      </c>
      <c r="J29" s="84">
        <f t="shared" si="2"/>
        <v>32.88288288288289</v>
      </c>
      <c r="K29" s="62">
        <v>33</v>
      </c>
      <c r="L29" s="82">
        <f t="shared" si="3"/>
        <v>14.864864864864865</v>
      </c>
      <c r="M29" s="59">
        <v>27</v>
      </c>
      <c r="N29" s="81">
        <f t="shared" si="4"/>
        <v>12.162162162162163</v>
      </c>
      <c r="O29" s="64">
        <v>3</v>
      </c>
      <c r="P29" s="60">
        <f t="shared" si="5"/>
        <v>1.3513513513513513</v>
      </c>
      <c r="Q29" s="59">
        <v>11</v>
      </c>
      <c r="R29" s="57">
        <f t="shared" si="6"/>
        <v>4.954954954954955</v>
      </c>
      <c r="S29" s="56">
        <v>0</v>
      </c>
      <c r="T29" s="57">
        <f t="shared" si="7"/>
        <v>0</v>
      </c>
      <c r="U29" s="83">
        <v>0</v>
      </c>
      <c r="V29" s="57">
        <f t="shared" si="8"/>
        <v>0</v>
      </c>
      <c r="X29" s="75">
        <f t="shared" si="9"/>
        <v>222</v>
      </c>
      <c r="Z29" s="24"/>
    </row>
    <row r="30" spans="2:26" ht="15.75">
      <c r="B30" s="3">
        <v>23</v>
      </c>
      <c r="C30" s="26" t="s">
        <v>24</v>
      </c>
      <c r="D30" s="95">
        <v>186</v>
      </c>
      <c r="E30" s="59">
        <v>27</v>
      </c>
      <c r="F30" s="60">
        <f t="shared" si="0"/>
        <v>14.516129032258066</v>
      </c>
      <c r="G30" s="3">
        <v>46</v>
      </c>
      <c r="H30" s="61">
        <f t="shared" si="1"/>
        <v>28.930817610062892</v>
      </c>
      <c r="I30" s="62">
        <v>70</v>
      </c>
      <c r="J30" s="84">
        <f t="shared" si="2"/>
        <v>44.0251572327044</v>
      </c>
      <c r="K30" s="62">
        <v>12</v>
      </c>
      <c r="L30" s="82">
        <f t="shared" si="3"/>
        <v>7.547169811320755</v>
      </c>
      <c r="M30" s="59">
        <v>16</v>
      </c>
      <c r="N30" s="81">
        <f t="shared" si="4"/>
        <v>10.062893081761008</v>
      </c>
      <c r="O30" s="64">
        <v>3</v>
      </c>
      <c r="P30" s="60">
        <f t="shared" si="5"/>
        <v>1.8867924528301887</v>
      </c>
      <c r="Q30" s="59">
        <v>9</v>
      </c>
      <c r="R30" s="57">
        <f t="shared" si="6"/>
        <v>5.660377358490567</v>
      </c>
      <c r="S30" s="56">
        <v>3</v>
      </c>
      <c r="T30" s="57">
        <f t="shared" si="7"/>
        <v>1.8867924528301887</v>
      </c>
      <c r="U30" s="83">
        <v>0</v>
      </c>
      <c r="V30" s="57">
        <f t="shared" si="8"/>
        <v>0</v>
      </c>
      <c r="X30" s="75">
        <f t="shared" si="9"/>
        <v>159</v>
      </c>
      <c r="Z30" s="24"/>
    </row>
    <row r="31" spans="2:26" ht="15.75">
      <c r="B31" s="3">
        <v>24</v>
      </c>
      <c r="C31" s="26" t="s">
        <v>25</v>
      </c>
      <c r="D31" s="95">
        <v>366</v>
      </c>
      <c r="E31" s="59">
        <v>90</v>
      </c>
      <c r="F31" s="60">
        <f t="shared" si="0"/>
        <v>24.59016393442623</v>
      </c>
      <c r="G31" s="3">
        <v>115</v>
      </c>
      <c r="H31" s="61">
        <f t="shared" si="1"/>
        <v>41.66666666666667</v>
      </c>
      <c r="I31" s="62">
        <v>78</v>
      </c>
      <c r="J31" s="84">
        <f t="shared" si="2"/>
        <v>28.26086956521739</v>
      </c>
      <c r="K31" s="62">
        <v>32</v>
      </c>
      <c r="L31" s="82">
        <f t="shared" si="3"/>
        <v>11.594202898550725</v>
      </c>
      <c r="M31" s="59">
        <v>27</v>
      </c>
      <c r="N31" s="81">
        <f t="shared" si="4"/>
        <v>9.782608695652174</v>
      </c>
      <c r="O31" s="64">
        <v>6</v>
      </c>
      <c r="P31" s="60">
        <f t="shared" si="5"/>
        <v>2.1739130434782608</v>
      </c>
      <c r="Q31" s="59">
        <v>18</v>
      </c>
      <c r="R31" s="57">
        <f t="shared" si="6"/>
        <v>6.521739130434782</v>
      </c>
      <c r="S31" s="56">
        <v>0</v>
      </c>
      <c r="T31" s="57">
        <f t="shared" si="7"/>
        <v>0</v>
      </c>
      <c r="U31" s="83">
        <v>0</v>
      </c>
      <c r="V31" s="57">
        <f t="shared" si="8"/>
        <v>0</v>
      </c>
      <c r="X31" s="75">
        <f t="shared" si="9"/>
        <v>276</v>
      </c>
      <c r="Z31" s="24"/>
    </row>
    <row r="32" spans="2:26" ht="15.75">
      <c r="B32" s="3">
        <v>25</v>
      </c>
      <c r="C32" s="26" t="s">
        <v>26</v>
      </c>
      <c r="D32" s="95">
        <v>679</v>
      </c>
      <c r="E32" s="59">
        <v>196</v>
      </c>
      <c r="F32" s="60">
        <f t="shared" si="0"/>
        <v>28.865979381443296</v>
      </c>
      <c r="G32" s="3">
        <v>234</v>
      </c>
      <c r="H32" s="61">
        <f t="shared" si="1"/>
        <v>48.4472049689441</v>
      </c>
      <c r="I32" s="62">
        <v>139</v>
      </c>
      <c r="J32" s="84">
        <f t="shared" si="2"/>
        <v>28.778467908902694</v>
      </c>
      <c r="K32" s="62">
        <v>62</v>
      </c>
      <c r="L32" s="82">
        <f t="shared" si="3"/>
        <v>12.836438923395447</v>
      </c>
      <c r="M32" s="59">
        <v>14</v>
      </c>
      <c r="N32" s="81">
        <f t="shared" si="4"/>
        <v>2.898550724637681</v>
      </c>
      <c r="O32" s="64">
        <v>2</v>
      </c>
      <c r="P32" s="60">
        <f t="shared" si="5"/>
        <v>0.4140786749482402</v>
      </c>
      <c r="Q32" s="59">
        <v>28</v>
      </c>
      <c r="R32" s="57">
        <f t="shared" si="6"/>
        <v>5.797101449275362</v>
      </c>
      <c r="S32" s="56">
        <v>4</v>
      </c>
      <c r="T32" s="57">
        <f t="shared" si="7"/>
        <v>0.8281573498964804</v>
      </c>
      <c r="U32" s="83">
        <v>0</v>
      </c>
      <c r="V32" s="57">
        <f t="shared" si="8"/>
        <v>0</v>
      </c>
      <c r="X32" s="75">
        <f t="shared" si="9"/>
        <v>483</v>
      </c>
      <c r="Z32" s="24"/>
    </row>
    <row r="33" spans="2:26" ht="15.75">
      <c r="B33" s="3">
        <v>26</v>
      </c>
      <c r="C33" s="113" t="s">
        <v>59</v>
      </c>
      <c r="D33" s="96">
        <v>228</v>
      </c>
      <c r="E33" s="59">
        <v>97</v>
      </c>
      <c r="F33" s="60">
        <f t="shared" si="0"/>
        <v>42.54385964912281</v>
      </c>
      <c r="G33" s="3">
        <v>39</v>
      </c>
      <c r="H33" s="61">
        <f t="shared" si="1"/>
        <v>29.770992366412212</v>
      </c>
      <c r="I33" s="62">
        <v>48</v>
      </c>
      <c r="J33" s="84">
        <f t="shared" si="2"/>
        <v>36.6412213740458</v>
      </c>
      <c r="K33" s="62">
        <v>7</v>
      </c>
      <c r="L33" s="82">
        <f t="shared" si="3"/>
        <v>5.343511450381679</v>
      </c>
      <c r="M33" s="59">
        <v>15</v>
      </c>
      <c r="N33" s="81">
        <f t="shared" si="4"/>
        <v>11.450381679389313</v>
      </c>
      <c r="O33" s="64">
        <v>2</v>
      </c>
      <c r="P33" s="60">
        <f t="shared" si="5"/>
        <v>1.5267175572519083</v>
      </c>
      <c r="Q33" s="59">
        <v>20</v>
      </c>
      <c r="R33" s="57">
        <f t="shared" si="6"/>
        <v>15.267175572519085</v>
      </c>
      <c r="S33" s="56">
        <v>0</v>
      </c>
      <c r="T33" s="57">
        <f t="shared" si="7"/>
        <v>0</v>
      </c>
      <c r="U33" s="83">
        <v>0</v>
      </c>
      <c r="V33" s="57">
        <f t="shared" si="8"/>
        <v>0</v>
      </c>
      <c r="X33" s="75">
        <f t="shared" si="9"/>
        <v>131</v>
      </c>
      <c r="Z33" s="24"/>
    </row>
    <row r="34" spans="2:26" ht="15.75">
      <c r="B34" s="116">
        <v>27</v>
      </c>
      <c r="C34" s="117" t="s">
        <v>77</v>
      </c>
      <c r="D34" s="393">
        <v>21</v>
      </c>
      <c r="E34" s="64">
        <v>6</v>
      </c>
      <c r="F34" s="81">
        <f t="shared" si="0"/>
        <v>28.57142857142857</v>
      </c>
      <c r="G34" s="329">
        <v>4</v>
      </c>
      <c r="H34" s="61">
        <f t="shared" si="1"/>
        <v>26.666666666666668</v>
      </c>
      <c r="I34" s="62">
        <v>8</v>
      </c>
      <c r="J34" s="61">
        <f t="shared" si="2"/>
        <v>53.333333333333336</v>
      </c>
      <c r="K34" s="62">
        <v>0</v>
      </c>
      <c r="L34" s="81">
        <f t="shared" si="3"/>
        <v>0</v>
      </c>
      <c r="M34" s="64">
        <v>1</v>
      </c>
      <c r="N34" s="81">
        <f t="shared" si="4"/>
        <v>6.666666666666667</v>
      </c>
      <c r="O34" s="64">
        <v>0</v>
      </c>
      <c r="P34" s="81">
        <f t="shared" si="5"/>
        <v>0</v>
      </c>
      <c r="Q34" s="64">
        <v>2</v>
      </c>
      <c r="R34" s="61">
        <f t="shared" si="6"/>
        <v>13.333333333333334</v>
      </c>
      <c r="S34" s="62">
        <v>0</v>
      </c>
      <c r="T34" s="61">
        <f t="shared" si="7"/>
        <v>0</v>
      </c>
      <c r="U34" s="62">
        <v>0</v>
      </c>
      <c r="V34" s="61">
        <f t="shared" si="8"/>
        <v>0</v>
      </c>
      <c r="X34" s="75">
        <f t="shared" si="9"/>
        <v>15</v>
      </c>
      <c r="Z34" s="24"/>
    </row>
    <row r="35" spans="2:26" ht="15.75">
      <c r="B35" s="3">
        <v>28</v>
      </c>
      <c r="C35" s="117" t="s">
        <v>78</v>
      </c>
      <c r="D35" s="393">
        <v>26</v>
      </c>
      <c r="E35" s="64">
        <v>6</v>
      </c>
      <c r="F35" s="81">
        <f>E35/D35*100</f>
        <v>23.076923076923077</v>
      </c>
      <c r="G35" s="329">
        <v>5</v>
      </c>
      <c r="H35" s="61">
        <f>G35/X35*100</f>
        <v>25</v>
      </c>
      <c r="I35" s="62">
        <v>12</v>
      </c>
      <c r="J35" s="61">
        <f>I35/X35*100</f>
        <v>60</v>
      </c>
      <c r="K35" s="62">
        <v>0</v>
      </c>
      <c r="L35" s="81">
        <f>K35/X35*100</f>
        <v>0</v>
      </c>
      <c r="M35" s="64">
        <v>0</v>
      </c>
      <c r="N35" s="81">
        <f>M35/X35*100</f>
        <v>0</v>
      </c>
      <c r="O35" s="64">
        <v>0</v>
      </c>
      <c r="P35" s="81">
        <f>O35/X35*100</f>
        <v>0</v>
      </c>
      <c r="Q35" s="64">
        <v>3</v>
      </c>
      <c r="R35" s="61">
        <f>Q35/X35*100</f>
        <v>15</v>
      </c>
      <c r="S35" s="62">
        <v>0</v>
      </c>
      <c r="T35" s="61">
        <f>S35/X35*100</f>
        <v>0</v>
      </c>
      <c r="U35" s="62">
        <v>0</v>
      </c>
      <c r="V35" s="61">
        <f>U35/X35*100</f>
        <v>0</v>
      </c>
      <c r="X35" s="75">
        <f t="shared" si="9"/>
        <v>20</v>
      </c>
      <c r="Z35" s="24"/>
    </row>
    <row r="36" spans="2:26" ht="16.5" thickBot="1">
      <c r="B36" s="116">
        <v>29</v>
      </c>
      <c r="C36" s="117" t="s">
        <v>79</v>
      </c>
      <c r="D36" s="118">
        <v>22</v>
      </c>
      <c r="E36" s="351">
        <v>8</v>
      </c>
      <c r="F36" s="377">
        <f>E36/D36*100</f>
        <v>36.36363636363637</v>
      </c>
      <c r="G36" s="352">
        <v>7</v>
      </c>
      <c r="H36" s="392">
        <f>G36/X36*100</f>
        <v>50</v>
      </c>
      <c r="I36" s="353">
        <v>4</v>
      </c>
      <c r="J36" s="374">
        <f>I36/X36*100</f>
        <v>28.57142857142857</v>
      </c>
      <c r="K36" s="160">
        <v>0</v>
      </c>
      <c r="L36" s="394">
        <f>K36/X36*100</f>
        <v>0</v>
      </c>
      <c r="M36" s="351">
        <v>1</v>
      </c>
      <c r="N36" s="375">
        <f>M36/X36*100</f>
        <v>7.142857142857142</v>
      </c>
      <c r="O36" s="354">
        <v>0</v>
      </c>
      <c r="P36" s="377">
        <f>O36/X36*100</f>
        <v>0</v>
      </c>
      <c r="Q36" s="351">
        <v>2</v>
      </c>
      <c r="R36" s="373">
        <f>Q36/X36*100</f>
        <v>14.285714285714285</v>
      </c>
      <c r="S36" s="356">
        <v>0</v>
      </c>
      <c r="T36" s="373">
        <f>S36/X36*100</f>
        <v>0</v>
      </c>
      <c r="U36" s="355">
        <v>0</v>
      </c>
      <c r="V36" s="373">
        <f>U36/X36*100</f>
        <v>0</v>
      </c>
      <c r="X36" s="75">
        <f t="shared" si="9"/>
        <v>14</v>
      </c>
      <c r="Z36" s="24"/>
    </row>
    <row r="37" spans="2:26" ht="16.5" thickBot="1">
      <c r="B37" s="209" t="s">
        <v>60</v>
      </c>
      <c r="C37" s="210"/>
      <c r="D37" s="107">
        <f>SUM(D8:D32)</f>
        <v>12630</v>
      </c>
      <c r="E37" s="155">
        <f aca="true" t="shared" si="10" ref="E37:U37">SUM(E8:E32)</f>
        <v>3557</v>
      </c>
      <c r="F37" s="152">
        <f t="shared" si="0"/>
        <v>28.163103721298494</v>
      </c>
      <c r="G37" s="155">
        <f t="shared" si="10"/>
        <v>4024</v>
      </c>
      <c r="H37" s="46">
        <f t="shared" si="1"/>
        <v>44.35137220324039</v>
      </c>
      <c r="I37" s="156">
        <f t="shared" si="10"/>
        <v>2553</v>
      </c>
      <c r="J37" s="72">
        <f t="shared" si="2"/>
        <v>28.13843271244351</v>
      </c>
      <c r="K37" s="107">
        <f t="shared" si="10"/>
        <v>960</v>
      </c>
      <c r="L37" s="158">
        <f t="shared" si="3"/>
        <v>10.5808442631985</v>
      </c>
      <c r="M37" s="155">
        <f t="shared" si="10"/>
        <v>844</v>
      </c>
      <c r="N37" s="88">
        <f t="shared" si="4"/>
        <v>9.30232558139535</v>
      </c>
      <c r="O37" s="156">
        <f t="shared" si="10"/>
        <v>154</v>
      </c>
      <c r="P37" s="152">
        <f t="shared" si="5"/>
        <v>1.697343767221426</v>
      </c>
      <c r="Q37" s="155">
        <f t="shared" si="10"/>
        <v>515</v>
      </c>
      <c r="R37" s="72">
        <f t="shared" si="6"/>
        <v>5.676182078695029</v>
      </c>
      <c r="S37" s="155">
        <f t="shared" si="10"/>
        <v>23</v>
      </c>
      <c r="T37" s="72">
        <f t="shared" si="7"/>
        <v>0.25349939380579745</v>
      </c>
      <c r="U37" s="155">
        <f t="shared" si="10"/>
        <v>0</v>
      </c>
      <c r="V37" s="72">
        <f t="shared" si="8"/>
        <v>0</v>
      </c>
      <c r="X37" s="55">
        <f>SUM(X8:X32)</f>
        <v>9073</v>
      </c>
      <c r="Z37" s="24"/>
    </row>
    <row r="38" spans="2:26" ht="16.5" thickBot="1">
      <c r="B38" s="258" t="s">
        <v>61</v>
      </c>
      <c r="C38" s="259"/>
      <c r="D38" s="107">
        <f>SUM(D8:D36)</f>
        <v>12927</v>
      </c>
      <c r="E38" s="107">
        <f>SUM(E8:E36)</f>
        <v>3674</v>
      </c>
      <c r="F38" s="152">
        <f t="shared" si="0"/>
        <v>28.421134060493543</v>
      </c>
      <c r="G38" s="155">
        <f>SUM(G8:G36)</f>
        <v>4079</v>
      </c>
      <c r="H38" s="46">
        <f t="shared" si="1"/>
        <v>44.08300010807306</v>
      </c>
      <c r="I38" s="156">
        <f>SUM(I8:I36)</f>
        <v>2625</v>
      </c>
      <c r="J38" s="72">
        <f t="shared" si="2"/>
        <v>28.369177564033286</v>
      </c>
      <c r="K38" s="155">
        <f>SUM(K8:K36)</f>
        <v>967</v>
      </c>
      <c r="L38" s="158">
        <f t="shared" si="3"/>
        <v>10.45066464930293</v>
      </c>
      <c r="M38" s="155">
        <f>SUM(M8:M34)</f>
        <v>860</v>
      </c>
      <c r="N38" s="88">
        <f t="shared" si="4"/>
        <v>9.294282935264238</v>
      </c>
      <c r="O38" s="156">
        <f>SUM(O8:O36)</f>
        <v>156</v>
      </c>
      <c r="P38" s="152">
        <f t="shared" si="5"/>
        <v>1.6859396952339782</v>
      </c>
      <c r="Q38" s="155">
        <f>SUM(Q8:Q36)</f>
        <v>542</v>
      </c>
      <c r="R38" s="72">
        <f t="shared" si="6"/>
        <v>5.857559710364206</v>
      </c>
      <c r="S38" s="155">
        <f>SUM(S8:S36)</f>
        <v>23</v>
      </c>
      <c r="T38" s="72">
        <f t="shared" si="7"/>
        <v>0.248568031989625</v>
      </c>
      <c r="U38" s="155">
        <f>SUM(U8:U36)</f>
        <v>0</v>
      </c>
      <c r="V38" s="72">
        <f t="shared" si="8"/>
        <v>0</v>
      </c>
      <c r="X38" s="55">
        <f>SUM(X8:X36)</f>
        <v>9253</v>
      </c>
      <c r="Z38" s="24"/>
    </row>
    <row r="39" spans="2:22" ht="12.75">
      <c r="B39" s="208" t="s">
        <v>38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</row>
    <row r="40" spans="2:22" ht="12.75">
      <c r="B40" s="203" t="s">
        <v>39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2"/>
      <c r="V40" s="22"/>
    </row>
    <row r="41" spans="4:24" ht="12.75">
      <c r="D41" s="24"/>
      <c r="E41" s="24"/>
      <c r="F41" s="24"/>
      <c r="G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</sheetData>
  <sheetProtection/>
  <mergeCells count="23">
    <mergeCell ref="X3:X7"/>
    <mergeCell ref="D4:D7"/>
    <mergeCell ref="I4:J6"/>
    <mergeCell ref="M4:N6"/>
    <mergeCell ref="O4:P6"/>
    <mergeCell ref="E4:F6"/>
    <mergeCell ref="G4:H6"/>
    <mergeCell ref="Q1:R1"/>
    <mergeCell ref="B39:V39"/>
    <mergeCell ref="B38:C38"/>
    <mergeCell ref="U3:V6"/>
    <mergeCell ref="M3:P3"/>
    <mergeCell ref="Q3:R6"/>
    <mergeCell ref="B40:T40"/>
    <mergeCell ref="B37:C37"/>
    <mergeCell ref="C3:C7"/>
    <mergeCell ref="U1:V1"/>
    <mergeCell ref="S3:T6"/>
    <mergeCell ref="B2:W2"/>
    <mergeCell ref="B3:B7"/>
    <mergeCell ref="D3:F3"/>
    <mergeCell ref="G3:J3"/>
    <mergeCell ref="K3:L6"/>
  </mergeCells>
  <printOptions/>
  <pageMargins left="0.39" right="0.34" top="0.27" bottom="0.22" header="0.2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37"/>
  <sheetViews>
    <sheetView zoomScale="80" zoomScaleNormal="80" zoomScalePageLayoutView="0" workbookViewId="0" topLeftCell="A1">
      <selection activeCell="X6" sqref="X6:X36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23.7109375" style="0" customWidth="1"/>
    <col min="4" max="4" width="10.7109375" style="0" customWidth="1"/>
    <col min="5" max="19" width="6.8515625" style="0" customWidth="1"/>
    <col min="20" max="20" width="9.00390625" style="0" customWidth="1"/>
    <col min="23" max="23" width="7.140625" style="0" customWidth="1"/>
    <col min="24" max="24" width="7.57421875" style="0" customWidth="1"/>
  </cols>
  <sheetData>
    <row r="1" spans="15:20" ht="15.75">
      <c r="O1" s="243"/>
      <c r="P1" s="243"/>
      <c r="S1" s="299" t="s">
        <v>44</v>
      </c>
      <c r="T1" s="300"/>
    </row>
    <row r="2" spans="2:20" ht="16.5" thickBot="1">
      <c r="B2" s="229" t="s">
        <v>89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2:22" ht="27" customHeight="1" thickBot="1">
      <c r="B3" s="282" t="s">
        <v>0</v>
      </c>
      <c r="C3" s="283" t="s">
        <v>27</v>
      </c>
      <c r="D3" s="230" t="s">
        <v>55</v>
      </c>
      <c r="E3" s="244"/>
      <c r="F3" s="233"/>
      <c r="G3" s="249" t="s">
        <v>36</v>
      </c>
      <c r="H3" s="250"/>
      <c r="I3" s="249" t="s">
        <v>30</v>
      </c>
      <c r="J3" s="250"/>
      <c r="K3" s="305" t="s">
        <v>31</v>
      </c>
      <c r="L3" s="306"/>
      <c r="M3" s="306"/>
      <c r="N3" s="283"/>
      <c r="O3" s="249" t="s">
        <v>80</v>
      </c>
      <c r="P3" s="250"/>
      <c r="Q3" s="249" t="s">
        <v>81</v>
      </c>
      <c r="R3" s="250"/>
      <c r="S3" s="249" t="s">
        <v>34</v>
      </c>
      <c r="T3" s="250"/>
      <c r="V3" s="274" t="s">
        <v>58</v>
      </c>
    </row>
    <row r="4" spans="2:22" ht="45" customHeight="1">
      <c r="B4" s="263"/>
      <c r="C4" s="265"/>
      <c r="D4" s="245" t="s">
        <v>1</v>
      </c>
      <c r="E4" s="268" t="s">
        <v>57</v>
      </c>
      <c r="F4" s="302"/>
      <c r="G4" s="251"/>
      <c r="H4" s="252"/>
      <c r="I4" s="251"/>
      <c r="J4" s="252"/>
      <c r="K4" s="303" t="s">
        <v>52</v>
      </c>
      <c r="L4" s="279"/>
      <c r="M4" s="304" t="s">
        <v>53</v>
      </c>
      <c r="N4" s="304"/>
      <c r="O4" s="251"/>
      <c r="P4" s="252"/>
      <c r="Q4" s="251"/>
      <c r="R4" s="252"/>
      <c r="S4" s="251"/>
      <c r="T4" s="252"/>
      <c r="V4" s="275"/>
    </row>
    <row r="5" spans="2:22" ht="15" thickBot="1">
      <c r="B5" s="264"/>
      <c r="C5" s="266"/>
      <c r="D5" s="401"/>
      <c r="E5" s="402" t="s">
        <v>37</v>
      </c>
      <c r="F5" s="201" t="s">
        <v>28</v>
      </c>
      <c r="G5" s="184" t="s">
        <v>37</v>
      </c>
      <c r="H5" s="201" t="s">
        <v>28</v>
      </c>
      <c r="I5" s="184" t="s">
        <v>37</v>
      </c>
      <c r="J5" s="201" t="s">
        <v>28</v>
      </c>
      <c r="K5" s="402" t="s">
        <v>37</v>
      </c>
      <c r="L5" s="403" t="s">
        <v>28</v>
      </c>
      <c r="M5" s="402" t="s">
        <v>37</v>
      </c>
      <c r="N5" s="200" t="s">
        <v>28</v>
      </c>
      <c r="O5" s="184" t="s">
        <v>37</v>
      </c>
      <c r="P5" s="201" t="s">
        <v>28</v>
      </c>
      <c r="Q5" s="184" t="s">
        <v>37</v>
      </c>
      <c r="R5" s="201" t="s">
        <v>28</v>
      </c>
      <c r="S5" s="402" t="s">
        <v>37</v>
      </c>
      <c r="T5" s="201" t="s">
        <v>28</v>
      </c>
      <c r="V5" s="276"/>
    </row>
    <row r="6" spans="2:24" ht="15.75">
      <c r="B6" s="2">
        <v>1</v>
      </c>
      <c r="C6" s="4" t="s">
        <v>2</v>
      </c>
      <c r="D6" s="405">
        <v>149</v>
      </c>
      <c r="E6" s="400">
        <v>5</v>
      </c>
      <c r="F6" s="17">
        <f aca="true" t="shared" si="0" ref="F6:F36">E6/D6*100</f>
        <v>3.3557046979865772</v>
      </c>
      <c r="G6" s="49">
        <v>125</v>
      </c>
      <c r="H6" s="16">
        <f aca="true" t="shared" si="1" ref="H6:H36">G6/V6*100</f>
        <v>86.80555555555556</v>
      </c>
      <c r="I6" s="49">
        <v>13</v>
      </c>
      <c r="J6" s="17">
        <f aca="true" t="shared" si="2" ref="J6:J36">I6/V6*100</f>
        <v>9.027777777777777</v>
      </c>
      <c r="K6" s="53">
        <v>0</v>
      </c>
      <c r="L6" s="17">
        <f aca="true" t="shared" si="3" ref="L6:L36">K6/V6*100</f>
        <v>0</v>
      </c>
      <c r="M6" s="53">
        <v>0</v>
      </c>
      <c r="N6" s="17">
        <f aca="true" t="shared" si="4" ref="N6:N36">M6/V6*100</f>
        <v>0</v>
      </c>
      <c r="O6" s="53">
        <v>6</v>
      </c>
      <c r="P6" s="16">
        <f aca="true" t="shared" si="5" ref="P6:P36">O6/V6*100</f>
        <v>4.166666666666666</v>
      </c>
      <c r="Q6" s="49">
        <v>0</v>
      </c>
      <c r="R6" s="16">
        <f aca="true" t="shared" si="6" ref="R6:R36">Q6/V6*100</f>
        <v>0</v>
      </c>
      <c r="S6" s="49">
        <v>0</v>
      </c>
      <c r="T6" s="18">
        <f aca="true" t="shared" si="7" ref="T6:T36">S6/V6*100</f>
        <v>0</v>
      </c>
      <c r="U6" s="24"/>
      <c r="V6" s="76">
        <f>D6-E6</f>
        <v>144</v>
      </c>
      <c r="X6" s="24"/>
    </row>
    <row r="7" spans="2:24" ht="15.75">
      <c r="B7" s="3">
        <v>2</v>
      </c>
      <c r="C7" s="4" t="s">
        <v>3</v>
      </c>
      <c r="D7" s="406">
        <v>63</v>
      </c>
      <c r="E7" s="329">
        <v>0</v>
      </c>
      <c r="F7" s="81">
        <f t="shared" si="0"/>
        <v>0</v>
      </c>
      <c r="G7" s="62">
        <v>54</v>
      </c>
      <c r="H7" s="61">
        <f t="shared" si="1"/>
        <v>85.71428571428571</v>
      </c>
      <c r="I7" s="62">
        <v>7</v>
      </c>
      <c r="J7" s="81">
        <f t="shared" si="2"/>
        <v>11.11111111111111</v>
      </c>
      <c r="K7" s="64">
        <v>0</v>
      </c>
      <c r="L7" s="81">
        <f t="shared" si="3"/>
        <v>0</v>
      </c>
      <c r="M7" s="64">
        <v>0</v>
      </c>
      <c r="N7" s="81">
        <f t="shared" si="4"/>
        <v>0</v>
      </c>
      <c r="O7" s="64">
        <v>2</v>
      </c>
      <c r="P7" s="61">
        <f t="shared" si="5"/>
        <v>3.1746031746031744</v>
      </c>
      <c r="Q7" s="62">
        <v>0</v>
      </c>
      <c r="R7" s="61">
        <f t="shared" si="6"/>
        <v>0</v>
      </c>
      <c r="S7" s="62">
        <v>0</v>
      </c>
      <c r="T7" s="57">
        <f t="shared" si="7"/>
        <v>0</v>
      </c>
      <c r="U7" s="24"/>
      <c r="V7" s="67">
        <f aca="true" t="shared" si="8" ref="V7:V34">D7-E7</f>
        <v>63</v>
      </c>
      <c r="X7" s="24"/>
    </row>
    <row r="8" spans="2:24" ht="15.75">
      <c r="B8" s="3">
        <v>3</v>
      </c>
      <c r="C8" s="4" t="s">
        <v>4</v>
      </c>
      <c r="D8" s="406">
        <v>587</v>
      </c>
      <c r="E8" s="329">
        <v>21</v>
      </c>
      <c r="F8" s="81">
        <f t="shared" si="0"/>
        <v>3.577512776831346</v>
      </c>
      <c r="G8" s="62">
        <v>482</v>
      </c>
      <c r="H8" s="61">
        <f t="shared" si="1"/>
        <v>85.15901060070671</v>
      </c>
      <c r="I8" s="62">
        <v>47</v>
      </c>
      <c r="J8" s="81">
        <f t="shared" si="2"/>
        <v>8.303886925795052</v>
      </c>
      <c r="K8" s="64">
        <v>7</v>
      </c>
      <c r="L8" s="81">
        <f t="shared" si="3"/>
        <v>1.2367491166077738</v>
      </c>
      <c r="M8" s="64">
        <v>7</v>
      </c>
      <c r="N8" s="81">
        <f t="shared" si="4"/>
        <v>1.2367491166077738</v>
      </c>
      <c r="O8" s="64">
        <v>23</v>
      </c>
      <c r="P8" s="61">
        <f t="shared" si="5"/>
        <v>4.063604240282685</v>
      </c>
      <c r="Q8" s="62">
        <v>0</v>
      </c>
      <c r="R8" s="61">
        <f t="shared" si="6"/>
        <v>0</v>
      </c>
      <c r="S8" s="62">
        <v>0</v>
      </c>
      <c r="T8" s="57">
        <f t="shared" si="7"/>
        <v>0</v>
      </c>
      <c r="U8" s="24"/>
      <c r="V8" s="67">
        <f t="shared" si="8"/>
        <v>566</v>
      </c>
      <c r="X8" s="24"/>
    </row>
    <row r="9" spans="2:24" ht="15.75">
      <c r="B9" s="3">
        <v>4</v>
      </c>
      <c r="C9" s="4" t="s">
        <v>5</v>
      </c>
      <c r="D9" s="406">
        <v>444</v>
      </c>
      <c r="E9" s="329">
        <v>8</v>
      </c>
      <c r="F9" s="81">
        <f t="shared" si="0"/>
        <v>1.8018018018018018</v>
      </c>
      <c r="G9" s="62">
        <v>372</v>
      </c>
      <c r="H9" s="61">
        <f t="shared" si="1"/>
        <v>85.3211009174312</v>
      </c>
      <c r="I9" s="62">
        <v>40</v>
      </c>
      <c r="J9" s="81">
        <f t="shared" si="2"/>
        <v>9.174311926605505</v>
      </c>
      <c r="K9" s="64">
        <v>3</v>
      </c>
      <c r="L9" s="81">
        <f t="shared" si="3"/>
        <v>0.6880733944954129</v>
      </c>
      <c r="M9" s="64">
        <v>11</v>
      </c>
      <c r="N9" s="81">
        <f t="shared" si="4"/>
        <v>2.522935779816514</v>
      </c>
      <c r="O9" s="64">
        <v>10</v>
      </c>
      <c r="P9" s="61">
        <f t="shared" si="5"/>
        <v>2.293577981651376</v>
      </c>
      <c r="Q9" s="62">
        <v>0</v>
      </c>
      <c r="R9" s="61">
        <f t="shared" si="6"/>
        <v>0</v>
      </c>
      <c r="S9" s="62">
        <v>0</v>
      </c>
      <c r="T9" s="57">
        <f t="shared" si="7"/>
        <v>0</v>
      </c>
      <c r="U9" s="24"/>
      <c r="V9" s="67">
        <f t="shared" si="8"/>
        <v>436</v>
      </c>
      <c r="X9" s="24"/>
    </row>
    <row r="10" spans="2:24" ht="15.75">
      <c r="B10" s="3">
        <v>5</v>
      </c>
      <c r="C10" s="4" t="s">
        <v>6</v>
      </c>
      <c r="D10" s="406">
        <v>176</v>
      </c>
      <c r="E10" s="329">
        <v>6</v>
      </c>
      <c r="F10" s="81">
        <f t="shared" si="0"/>
        <v>3.4090909090909087</v>
      </c>
      <c r="G10" s="62">
        <v>152</v>
      </c>
      <c r="H10" s="61">
        <f t="shared" si="1"/>
        <v>89.41176470588236</v>
      </c>
      <c r="I10" s="62">
        <v>12</v>
      </c>
      <c r="J10" s="81">
        <f t="shared" si="2"/>
        <v>7.0588235294117645</v>
      </c>
      <c r="K10" s="64">
        <v>1</v>
      </c>
      <c r="L10" s="81">
        <f t="shared" si="3"/>
        <v>0.5882352941176471</v>
      </c>
      <c r="M10" s="64">
        <v>1</v>
      </c>
      <c r="N10" s="81">
        <f t="shared" si="4"/>
        <v>0.5882352941176471</v>
      </c>
      <c r="O10" s="64">
        <v>4</v>
      </c>
      <c r="P10" s="61">
        <f t="shared" si="5"/>
        <v>2.3529411764705883</v>
      </c>
      <c r="Q10" s="62">
        <v>0</v>
      </c>
      <c r="R10" s="61">
        <f t="shared" si="6"/>
        <v>0</v>
      </c>
      <c r="S10" s="62">
        <v>0</v>
      </c>
      <c r="T10" s="57">
        <f t="shared" si="7"/>
        <v>0</v>
      </c>
      <c r="U10" s="24"/>
      <c r="V10" s="67">
        <f t="shared" si="8"/>
        <v>170</v>
      </c>
      <c r="X10" s="24"/>
    </row>
    <row r="11" spans="2:24" ht="15.75">
      <c r="B11" s="3">
        <v>6</v>
      </c>
      <c r="C11" s="4" t="s">
        <v>7</v>
      </c>
      <c r="D11" s="406">
        <v>211</v>
      </c>
      <c r="E11" s="329">
        <v>4</v>
      </c>
      <c r="F11" s="81">
        <f t="shared" si="0"/>
        <v>1.8957345971563981</v>
      </c>
      <c r="G11" s="62">
        <v>191</v>
      </c>
      <c r="H11" s="61">
        <f t="shared" si="1"/>
        <v>92.27053140096618</v>
      </c>
      <c r="I11" s="62">
        <v>6</v>
      </c>
      <c r="J11" s="81">
        <f t="shared" si="2"/>
        <v>2.898550724637681</v>
      </c>
      <c r="K11" s="64">
        <v>1</v>
      </c>
      <c r="L11" s="81">
        <f t="shared" si="3"/>
        <v>0.4830917874396135</v>
      </c>
      <c r="M11" s="64">
        <v>0</v>
      </c>
      <c r="N11" s="81">
        <f t="shared" si="4"/>
        <v>0</v>
      </c>
      <c r="O11" s="64">
        <v>9</v>
      </c>
      <c r="P11" s="61">
        <f t="shared" si="5"/>
        <v>4.3478260869565215</v>
      </c>
      <c r="Q11" s="62">
        <v>0</v>
      </c>
      <c r="R11" s="61">
        <f t="shared" si="6"/>
        <v>0</v>
      </c>
      <c r="S11" s="62">
        <v>0</v>
      </c>
      <c r="T11" s="57">
        <f t="shared" si="7"/>
        <v>0</v>
      </c>
      <c r="U11" s="24"/>
      <c r="V11" s="67">
        <f t="shared" si="8"/>
        <v>207</v>
      </c>
      <c r="X11" s="24"/>
    </row>
    <row r="12" spans="2:24" ht="15.75">
      <c r="B12" s="3">
        <v>7</v>
      </c>
      <c r="C12" s="4" t="s">
        <v>8</v>
      </c>
      <c r="D12" s="406">
        <v>267</v>
      </c>
      <c r="E12" s="329">
        <v>17</v>
      </c>
      <c r="F12" s="81">
        <f t="shared" si="0"/>
        <v>6.367041198501873</v>
      </c>
      <c r="G12" s="62">
        <v>219</v>
      </c>
      <c r="H12" s="61">
        <f t="shared" si="1"/>
        <v>87.6</v>
      </c>
      <c r="I12" s="62">
        <v>13</v>
      </c>
      <c r="J12" s="81">
        <f t="shared" si="2"/>
        <v>5.2</v>
      </c>
      <c r="K12" s="64">
        <v>1</v>
      </c>
      <c r="L12" s="81">
        <f t="shared" si="3"/>
        <v>0.4</v>
      </c>
      <c r="M12" s="64">
        <v>0</v>
      </c>
      <c r="N12" s="81">
        <f t="shared" si="4"/>
        <v>0</v>
      </c>
      <c r="O12" s="64">
        <v>13</v>
      </c>
      <c r="P12" s="61">
        <f t="shared" si="5"/>
        <v>5.2</v>
      </c>
      <c r="Q12" s="62">
        <v>4</v>
      </c>
      <c r="R12" s="61">
        <f t="shared" si="6"/>
        <v>1.6</v>
      </c>
      <c r="S12" s="62">
        <v>0</v>
      </c>
      <c r="T12" s="57">
        <f t="shared" si="7"/>
        <v>0</v>
      </c>
      <c r="U12" s="24"/>
      <c r="V12" s="67">
        <f t="shared" si="8"/>
        <v>250</v>
      </c>
      <c r="X12" s="24"/>
    </row>
    <row r="13" spans="2:24" ht="15.75">
      <c r="B13" s="3">
        <v>8</v>
      </c>
      <c r="C13" s="4" t="s">
        <v>9</v>
      </c>
      <c r="D13" s="406">
        <v>202</v>
      </c>
      <c r="E13" s="329">
        <v>4</v>
      </c>
      <c r="F13" s="81">
        <f t="shared" si="0"/>
        <v>1.9801980198019802</v>
      </c>
      <c r="G13" s="62">
        <v>178</v>
      </c>
      <c r="H13" s="61">
        <f t="shared" si="1"/>
        <v>89.8989898989899</v>
      </c>
      <c r="I13" s="62">
        <v>5</v>
      </c>
      <c r="J13" s="81">
        <f t="shared" si="2"/>
        <v>2.525252525252525</v>
      </c>
      <c r="K13" s="64">
        <v>2</v>
      </c>
      <c r="L13" s="81">
        <f t="shared" si="3"/>
        <v>1.0101010101010102</v>
      </c>
      <c r="M13" s="64">
        <v>2</v>
      </c>
      <c r="N13" s="81">
        <f t="shared" si="4"/>
        <v>1.0101010101010102</v>
      </c>
      <c r="O13" s="64">
        <v>11</v>
      </c>
      <c r="P13" s="61">
        <f t="shared" si="5"/>
        <v>5.555555555555555</v>
      </c>
      <c r="Q13" s="62">
        <v>0</v>
      </c>
      <c r="R13" s="61">
        <f t="shared" si="6"/>
        <v>0</v>
      </c>
      <c r="S13" s="62">
        <v>0</v>
      </c>
      <c r="T13" s="57">
        <f t="shared" si="7"/>
        <v>0</v>
      </c>
      <c r="U13" s="24"/>
      <c r="V13" s="67">
        <f t="shared" si="8"/>
        <v>198</v>
      </c>
      <c r="X13" s="24"/>
    </row>
    <row r="14" spans="2:24" ht="15.75">
      <c r="B14" s="3">
        <v>9</v>
      </c>
      <c r="C14" s="4" t="s">
        <v>10</v>
      </c>
      <c r="D14" s="406">
        <v>332</v>
      </c>
      <c r="E14" s="329">
        <v>19</v>
      </c>
      <c r="F14" s="81">
        <f t="shared" si="0"/>
        <v>5.72289156626506</v>
      </c>
      <c r="G14" s="62">
        <v>269</v>
      </c>
      <c r="H14" s="61">
        <f t="shared" si="1"/>
        <v>85.94249201277955</v>
      </c>
      <c r="I14" s="62">
        <v>23</v>
      </c>
      <c r="J14" s="81">
        <f t="shared" si="2"/>
        <v>7.348242811501597</v>
      </c>
      <c r="K14" s="64">
        <v>1</v>
      </c>
      <c r="L14" s="81">
        <f t="shared" si="3"/>
        <v>0.3194888178913738</v>
      </c>
      <c r="M14" s="64">
        <v>5</v>
      </c>
      <c r="N14" s="81">
        <f t="shared" si="4"/>
        <v>1.5974440894568689</v>
      </c>
      <c r="O14" s="64">
        <v>13</v>
      </c>
      <c r="P14" s="61">
        <f t="shared" si="5"/>
        <v>4.15335463258786</v>
      </c>
      <c r="Q14" s="62">
        <v>2</v>
      </c>
      <c r="R14" s="61">
        <f t="shared" si="6"/>
        <v>0.6389776357827476</v>
      </c>
      <c r="S14" s="62">
        <v>0</v>
      </c>
      <c r="T14" s="57">
        <f t="shared" si="7"/>
        <v>0</v>
      </c>
      <c r="U14" s="24"/>
      <c r="V14" s="67">
        <f t="shared" si="8"/>
        <v>313</v>
      </c>
      <c r="X14" s="24"/>
    </row>
    <row r="15" spans="2:24" ht="15.75">
      <c r="B15" s="3">
        <v>10</v>
      </c>
      <c r="C15" s="4" t="s">
        <v>11</v>
      </c>
      <c r="D15" s="406">
        <v>100</v>
      </c>
      <c r="E15" s="329">
        <v>10</v>
      </c>
      <c r="F15" s="81">
        <f t="shared" si="0"/>
        <v>10</v>
      </c>
      <c r="G15" s="62">
        <v>65</v>
      </c>
      <c r="H15" s="61">
        <f t="shared" si="1"/>
        <v>72.22222222222221</v>
      </c>
      <c r="I15" s="62">
        <v>22</v>
      </c>
      <c r="J15" s="81">
        <f t="shared" si="2"/>
        <v>24.444444444444443</v>
      </c>
      <c r="K15" s="64">
        <v>0</v>
      </c>
      <c r="L15" s="81">
        <f t="shared" si="3"/>
        <v>0</v>
      </c>
      <c r="M15" s="64">
        <v>0</v>
      </c>
      <c r="N15" s="81">
        <f t="shared" si="4"/>
        <v>0</v>
      </c>
      <c r="O15" s="64">
        <v>3</v>
      </c>
      <c r="P15" s="61">
        <f t="shared" si="5"/>
        <v>3.3333333333333335</v>
      </c>
      <c r="Q15" s="62">
        <v>0</v>
      </c>
      <c r="R15" s="61">
        <f t="shared" si="6"/>
        <v>0</v>
      </c>
      <c r="S15" s="62">
        <v>0</v>
      </c>
      <c r="T15" s="57">
        <f t="shared" si="7"/>
        <v>0</v>
      </c>
      <c r="U15" s="24"/>
      <c r="V15" s="67">
        <f t="shared" si="8"/>
        <v>90</v>
      </c>
      <c r="X15" s="24"/>
    </row>
    <row r="16" spans="2:24" ht="15.75">
      <c r="B16" s="3">
        <v>11</v>
      </c>
      <c r="C16" s="4" t="s">
        <v>12</v>
      </c>
      <c r="D16" s="406">
        <v>159</v>
      </c>
      <c r="E16" s="329">
        <v>17</v>
      </c>
      <c r="F16" s="81">
        <f t="shared" si="0"/>
        <v>10.69182389937107</v>
      </c>
      <c r="G16" s="62">
        <v>111</v>
      </c>
      <c r="H16" s="61">
        <f t="shared" si="1"/>
        <v>78.16901408450704</v>
      </c>
      <c r="I16" s="62">
        <v>11</v>
      </c>
      <c r="J16" s="81">
        <f t="shared" si="2"/>
        <v>7.746478873239436</v>
      </c>
      <c r="K16" s="64">
        <v>1</v>
      </c>
      <c r="L16" s="81">
        <f t="shared" si="3"/>
        <v>0.7042253521126761</v>
      </c>
      <c r="M16" s="64">
        <v>6</v>
      </c>
      <c r="N16" s="81">
        <f t="shared" si="4"/>
        <v>4.225352112676056</v>
      </c>
      <c r="O16" s="64">
        <v>12</v>
      </c>
      <c r="P16" s="61">
        <f t="shared" si="5"/>
        <v>8.450704225352112</v>
      </c>
      <c r="Q16" s="62">
        <v>1</v>
      </c>
      <c r="R16" s="61">
        <f t="shared" si="6"/>
        <v>0.7042253521126761</v>
      </c>
      <c r="S16" s="62">
        <v>0</v>
      </c>
      <c r="T16" s="57">
        <f t="shared" si="7"/>
        <v>0</v>
      </c>
      <c r="U16" s="24"/>
      <c r="V16" s="67">
        <f t="shared" si="8"/>
        <v>142</v>
      </c>
      <c r="X16" s="24"/>
    </row>
    <row r="17" spans="2:24" ht="15.75">
      <c r="B17" s="3">
        <v>12</v>
      </c>
      <c r="C17" s="4" t="s">
        <v>13</v>
      </c>
      <c r="D17" s="406">
        <v>421</v>
      </c>
      <c r="E17" s="329">
        <v>10</v>
      </c>
      <c r="F17" s="81">
        <f t="shared" si="0"/>
        <v>2.375296912114014</v>
      </c>
      <c r="G17" s="62">
        <v>371</v>
      </c>
      <c r="H17" s="61">
        <f t="shared" si="1"/>
        <v>90.2676399026764</v>
      </c>
      <c r="I17" s="62">
        <v>22</v>
      </c>
      <c r="J17" s="81">
        <f t="shared" si="2"/>
        <v>5.35279805352798</v>
      </c>
      <c r="K17" s="64">
        <v>1</v>
      </c>
      <c r="L17" s="81">
        <f t="shared" si="3"/>
        <v>0.24330900243309003</v>
      </c>
      <c r="M17" s="64">
        <v>4</v>
      </c>
      <c r="N17" s="81">
        <f t="shared" si="4"/>
        <v>0.9732360097323601</v>
      </c>
      <c r="O17" s="64">
        <v>13</v>
      </c>
      <c r="P17" s="61">
        <f t="shared" si="5"/>
        <v>3.1630170316301705</v>
      </c>
      <c r="Q17" s="62">
        <v>0</v>
      </c>
      <c r="R17" s="61">
        <f t="shared" si="6"/>
        <v>0</v>
      </c>
      <c r="S17" s="62">
        <v>0</v>
      </c>
      <c r="T17" s="57">
        <f t="shared" si="7"/>
        <v>0</v>
      </c>
      <c r="U17" s="24"/>
      <c r="V17" s="67">
        <f t="shared" si="8"/>
        <v>411</v>
      </c>
      <c r="X17" s="24"/>
    </row>
    <row r="18" spans="2:24" ht="15.75">
      <c r="B18" s="3">
        <v>13</v>
      </c>
      <c r="C18" s="4" t="s">
        <v>14</v>
      </c>
      <c r="D18" s="406">
        <v>173</v>
      </c>
      <c r="E18" s="329">
        <v>18</v>
      </c>
      <c r="F18" s="81">
        <f t="shared" si="0"/>
        <v>10.404624277456648</v>
      </c>
      <c r="G18" s="62">
        <v>142</v>
      </c>
      <c r="H18" s="61">
        <f t="shared" si="1"/>
        <v>91.61290322580645</v>
      </c>
      <c r="I18" s="62">
        <v>5</v>
      </c>
      <c r="J18" s="81">
        <f t="shared" si="2"/>
        <v>3.225806451612903</v>
      </c>
      <c r="K18" s="64">
        <v>0</v>
      </c>
      <c r="L18" s="81">
        <f t="shared" si="3"/>
        <v>0</v>
      </c>
      <c r="M18" s="64">
        <v>5</v>
      </c>
      <c r="N18" s="81">
        <f t="shared" si="4"/>
        <v>3.225806451612903</v>
      </c>
      <c r="O18" s="64">
        <v>3</v>
      </c>
      <c r="P18" s="61">
        <f t="shared" si="5"/>
        <v>1.935483870967742</v>
      </c>
      <c r="Q18" s="62">
        <v>0</v>
      </c>
      <c r="R18" s="61">
        <f t="shared" si="6"/>
        <v>0</v>
      </c>
      <c r="S18" s="62">
        <v>0</v>
      </c>
      <c r="T18" s="57">
        <f t="shared" si="7"/>
        <v>0</v>
      </c>
      <c r="U18" s="24"/>
      <c r="V18" s="67">
        <f t="shared" si="8"/>
        <v>155</v>
      </c>
      <c r="X18" s="24"/>
    </row>
    <row r="19" spans="2:24" ht="15.75">
      <c r="B19" s="3">
        <v>14</v>
      </c>
      <c r="C19" s="4" t="s">
        <v>15</v>
      </c>
      <c r="D19" s="406">
        <v>1009</v>
      </c>
      <c r="E19" s="329">
        <v>60</v>
      </c>
      <c r="F19" s="81">
        <f t="shared" si="0"/>
        <v>5.946481665014866</v>
      </c>
      <c r="G19" s="62">
        <v>745</v>
      </c>
      <c r="H19" s="61">
        <f t="shared" si="1"/>
        <v>78.50368809272919</v>
      </c>
      <c r="I19" s="62">
        <v>120</v>
      </c>
      <c r="J19" s="81">
        <f t="shared" si="2"/>
        <v>12.644889357218126</v>
      </c>
      <c r="K19" s="64">
        <v>6</v>
      </c>
      <c r="L19" s="81">
        <f t="shared" si="3"/>
        <v>0.6322444678609063</v>
      </c>
      <c r="M19" s="64">
        <v>10</v>
      </c>
      <c r="N19" s="81">
        <f t="shared" si="4"/>
        <v>1.053740779768177</v>
      </c>
      <c r="O19" s="64">
        <v>67</v>
      </c>
      <c r="P19" s="61">
        <f t="shared" si="5"/>
        <v>7.060063224446786</v>
      </c>
      <c r="Q19" s="62">
        <v>1</v>
      </c>
      <c r="R19" s="61">
        <f t="shared" si="6"/>
        <v>0.10537407797681769</v>
      </c>
      <c r="S19" s="62">
        <v>0</v>
      </c>
      <c r="T19" s="57">
        <f t="shared" si="7"/>
        <v>0</v>
      </c>
      <c r="U19" s="24"/>
      <c r="V19" s="67">
        <f t="shared" si="8"/>
        <v>949</v>
      </c>
      <c r="X19" s="24"/>
    </row>
    <row r="20" spans="2:24" ht="15.75">
      <c r="B20" s="3">
        <v>15</v>
      </c>
      <c r="C20" s="4" t="s">
        <v>16</v>
      </c>
      <c r="D20" s="406">
        <v>259</v>
      </c>
      <c r="E20" s="329">
        <v>1</v>
      </c>
      <c r="F20" s="81">
        <f t="shared" si="0"/>
        <v>0.3861003861003861</v>
      </c>
      <c r="G20" s="62">
        <v>218</v>
      </c>
      <c r="H20" s="61">
        <f t="shared" si="1"/>
        <v>84.49612403100775</v>
      </c>
      <c r="I20" s="62">
        <v>26</v>
      </c>
      <c r="J20" s="81">
        <f t="shared" si="2"/>
        <v>10.077519379844961</v>
      </c>
      <c r="K20" s="64">
        <v>5</v>
      </c>
      <c r="L20" s="81">
        <f t="shared" si="3"/>
        <v>1.937984496124031</v>
      </c>
      <c r="M20" s="64">
        <v>0</v>
      </c>
      <c r="N20" s="81">
        <f t="shared" si="4"/>
        <v>0</v>
      </c>
      <c r="O20" s="64">
        <v>6</v>
      </c>
      <c r="P20" s="61">
        <f t="shared" si="5"/>
        <v>2.3255813953488373</v>
      </c>
      <c r="Q20" s="62">
        <v>3</v>
      </c>
      <c r="R20" s="61">
        <f t="shared" si="6"/>
        <v>1.1627906976744187</v>
      </c>
      <c r="S20" s="62">
        <v>0</v>
      </c>
      <c r="T20" s="57">
        <f t="shared" si="7"/>
        <v>0</v>
      </c>
      <c r="U20" s="24"/>
      <c r="V20" s="67">
        <f t="shared" si="8"/>
        <v>258</v>
      </c>
      <c r="X20" s="24"/>
    </row>
    <row r="21" spans="2:24" ht="15.75">
      <c r="B21" s="3">
        <v>16</v>
      </c>
      <c r="C21" s="4" t="s">
        <v>17</v>
      </c>
      <c r="D21" s="406">
        <v>106</v>
      </c>
      <c r="E21" s="329">
        <v>1</v>
      </c>
      <c r="F21" s="81">
        <f t="shared" si="0"/>
        <v>0.9433962264150944</v>
      </c>
      <c r="G21" s="62">
        <v>100</v>
      </c>
      <c r="H21" s="61">
        <f t="shared" si="1"/>
        <v>95.23809523809523</v>
      </c>
      <c r="I21" s="62">
        <v>4</v>
      </c>
      <c r="J21" s="81">
        <f t="shared" si="2"/>
        <v>3.8095238095238098</v>
      </c>
      <c r="K21" s="64">
        <v>0</v>
      </c>
      <c r="L21" s="81">
        <f t="shared" si="3"/>
        <v>0</v>
      </c>
      <c r="M21" s="64">
        <v>0</v>
      </c>
      <c r="N21" s="81">
        <f t="shared" si="4"/>
        <v>0</v>
      </c>
      <c r="O21" s="64">
        <v>1</v>
      </c>
      <c r="P21" s="61">
        <f t="shared" si="5"/>
        <v>0.9523809523809524</v>
      </c>
      <c r="Q21" s="62">
        <v>0</v>
      </c>
      <c r="R21" s="61">
        <f t="shared" si="6"/>
        <v>0</v>
      </c>
      <c r="S21" s="62">
        <v>0</v>
      </c>
      <c r="T21" s="57">
        <f t="shared" si="7"/>
        <v>0</v>
      </c>
      <c r="U21" s="24"/>
      <c r="V21" s="67">
        <f t="shared" si="8"/>
        <v>105</v>
      </c>
      <c r="X21" s="24"/>
    </row>
    <row r="22" spans="2:24" ht="15.75">
      <c r="B22" s="3">
        <v>17</v>
      </c>
      <c r="C22" s="4" t="s">
        <v>18</v>
      </c>
      <c r="D22" s="406">
        <v>112</v>
      </c>
      <c r="E22" s="329">
        <v>5</v>
      </c>
      <c r="F22" s="81">
        <f t="shared" si="0"/>
        <v>4.464285714285714</v>
      </c>
      <c r="G22" s="62">
        <v>97</v>
      </c>
      <c r="H22" s="61">
        <f t="shared" si="1"/>
        <v>90.65420560747664</v>
      </c>
      <c r="I22" s="62">
        <v>7</v>
      </c>
      <c r="J22" s="81">
        <f t="shared" si="2"/>
        <v>6.5420560747663545</v>
      </c>
      <c r="K22" s="64">
        <v>0</v>
      </c>
      <c r="L22" s="81">
        <f t="shared" si="3"/>
        <v>0</v>
      </c>
      <c r="M22" s="64">
        <v>0</v>
      </c>
      <c r="N22" s="81">
        <f t="shared" si="4"/>
        <v>0</v>
      </c>
      <c r="O22" s="64">
        <v>3</v>
      </c>
      <c r="P22" s="61">
        <f t="shared" si="5"/>
        <v>2.803738317757009</v>
      </c>
      <c r="Q22" s="62">
        <v>0</v>
      </c>
      <c r="R22" s="61">
        <f t="shared" si="6"/>
        <v>0</v>
      </c>
      <c r="S22" s="62">
        <v>0</v>
      </c>
      <c r="T22" s="57">
        <f t="shared" si="7"/>
        <v>0</v>
      </c>
      <c r="U22" s="24"/>
      <c r="V22" s="67">
        <f t="shared" si="8"/>
        <v>107</v>
      </c>
      <c r="X22" s="24"/>
    </row>
    <row r="23" spans="2:24" ht="15.75">
      <c r="B23" s="3">
        <v>18</v>
      </c>
      <c r="C23" s="4" t="s">
        <v>19</v>
      </c>
      <c r="D23" s="406">
        <v>100</v>
      </c>
      <c r="E23" s="329">
        <v>6</v>
      </c>
      <c r="F23" s="81">
        <f t="shared" si="0"/>
        <v>6</v>
      </c>
      <c r="G23" s="62">
        <v>83</v>
      </c>
      <c r="H23" s="61">
        <f t="shared" si="1"/>
        <v>88.29787234042553</v>
      </c>
      <c r="I23" s="62">
        <v>9</v>
      </c>
      <c r="J23" s="81">
        <f t="shared" si="2"/>
        <v>9.574468085106384</v>
      </c>
      <c r="K23" s="64">
        <v>0</v>
      </c>
      <c r="L23" s="81">
        <f t="shared" si="3"/>
        <v>0</v>
      </c>
      <c r="M23" s="64">
        <v>0</v>
      </c>
      <c r="N23" s="81">
        <f t="shared" si="4"/>
        <v>0</v>
      </c>
      <c r="O23" s="64">
        <v>2</v>
      </c>
      <c r="P23" s="61">
        <f t="shared" si="5"/>
        <v>2.127659574468085</v>
      </c>
      <c r="Q23" s="62">
        <v>0</v>
      </c>
      <c r="R23" s="61">
        <f t="shared" si="6"/>
        <v>0</v>
      </c>
      <c r="S23" s="62">
        <v>0</v>
      </c>
      <c r="T23" s="57">
        <f t="shared" si="7"/>
        <v>0</v>
      </c>
      <c r="U23" s="24"/>
      <c r="V23" s="67">
        <f t="shared" si="8"/>
        <v>94</v>
      </c>
      <c r="X23" s="24"/>
    </row>
    <row r="24" spans="2:24" ht="15.75">
      <c r="B24" s="3">
        <v>19</v>
      </c>
      <c r="C24" s="4" t="s">
        <v>20</v>
      </c>
      <c r="D24" s="406">
        <v>247</v>
      </c>
      <c r="E24" s="329">
        <v>5</v>
      </c>
      <c r="F24" s="81">
        <f t="shared" si="0"/>
        <v>2.0242914979757085</v>
      </c>
      <c r="G24" s="62">
        <v>222</v>
      </c>
      <c r="H24" s="61">
        <f t="shared" si="1"/>
        <v>91.73553719008265</v>
      </c>
      <c r="I24" s="62">
        <v>7</v>
      </c>
      <c r="J24" s="81">
        <f t="shared" si="2"/>
        <v>2.8925619834710745</v>
      </c>
      <c r="K24" s="64">
        <v>3</v>
      </c>
      <c r="L24" s="81">
        <f t="shared" si="3"/>
        <v>1.2396694214876034</v>
      </c>
      <c r="M24" s="64">
        <v>0</v>
      </c>
      <c r="N24" s="81">
        <f t="shared" si="4"/>
        <v>0</v>
      </c>
      <c r="O24" s="64">
        <v>9</v>
      </c>
      <c r="P24" s="61">
        <f t="shared" si="5"/>
        <v>3.71900826446281</v>
      </c>
      <c r="Q24" s="62">
        <v>1</v>
      </c>
      <c r="R24" s="61">
        <f t="shared" si="6"/>
        <v>0.4132231404958678</v>
      </c>
      <c r="S24" s="62">
        <v>0</v>
      </c>
      <c r="T24" s="57">
        <f t="shared" si="7"/>
        <v>0</v>
      </c>
      <c r="U24" s="24"/>
      <c r="V24" s="67">
        <f t="shared" si="8"/>
        <v>242</v>
      </c>
      <c r="X24" s="24"/>
    </row>
    <row r="25" spans="2:24" ht="15.75">
      <c r="B25" s="3">
        <v>20</v>
      </c>
      <c r="C25" s="4" t="s">
        <v>21</v>
      </c>
      <c r="D25" s="406">
        <v>131</v>
      </c>
      <c r="E25" s="329">
        <v>5</v>
      </c>
      <c r="F25" s="81">
        <f t="shared" si="0"/>
        <v>3.816793893129771</v>
      </c>
      <c r="G25" s="62">
        <v>111</v>
      </c>
      <c r="H25" s="61">
        <f t="shared" si="1"/>
        <v>88.09523809523809</v>
      </c>
      <c r="I25" s="62">
        <v>11</v>
      </c>
      <c r="J25" s="81">
        <f t="shared" si="2"/>
        <v>8.73015873015873</v>
      </c>
      <c r="K25" s="64">
        <v>0</v>
      </c>
      <c r="L25" s="81">
        <f t="shared" si="3"/>
        <v>0</v>
      </c>
      <c r="M25" s="64">
        <v>1</v>
      </c>
      <c r="N25" s="81">
        <f t="shared" si="4"/>
        <v>0.7936507936507936</v>
      </c>
      <c r="O25" s="64">
        <v>3</v>
      </c>
      <c r="P25" s="61">
        <f t="shared" si="5"/>
        <v>2.380952380952381</v>
      </c>
      <c r="Q25" s="62">
        <v>0</v>
      </c>
      <c r="R25" s="61">
        <f t="shared" si="6"/>
        <v>0</v>
      </c>
      <c r="S25" s="62">
        <v>0</v>
      </c>
      <c r="T25" s="57">
        <f t="shared" si="7"/>
        <v>0</v>
      </c>
      <c r="U25" s="24"/>
      <c r="V25" s="67">
        <f t="shared" si="8"/>
        <v>126</v>
      </c>
      <c r="X25" s="24"/>
    </row>
    <row r="26" spans="2:24" ht="15.75">
      <c r="B26" s="3">
        <v>21</v>
      </c>
      <c r="C26" s="4" t="s">
        <v>22</v>
      </c>
      <c r="D26" s="406">
        <v>171</v>
      </c>
      <c r="E26" s="329">
        <v>2</v>
      </c>
      <c r="F26" s="81">
        <f t="shared" si="0"/>
        <v>1.1695906432748537</v>
      </c>
      <c r="G26" s="62">
        <v>130</v>
      </c>
      <c r="H26" s="61">
        <f t="shared" si="1"/>
        <v>76.92307692307693</v>
      </c>
      <c r="I26" s="62">
        <v>24</v>
      </c>
      <c r="J26" s="81">
        <f t="shared" si="2"/>
        <v>14.201183431952662</v>
      </c>
      <c r="K26" s="64">
        <v>1</v>
      </c>
      <c r="L26" s="81">
        <f t="shared" si="3"/>
        <v>0.591715976331361</v>
      </c>
      <c r="M26" s="64">
        <v>6</v>
      </c>
      <c r="N26" s="81">
        <f t="shared" si="4"/>
        <v>3.5502958579881656</v>
      </c>
      <c r="O26" s="64">
        <v>8</v>
      </c>
      <c r="P26" s="61">
        <f t="shared" si="5"/>
        <v>4.733727810650888</v>
      </c>
      <c r="Q26" s="62">
        <v>0</v>
      </c>
      <c r="R26" s="61">
        <f t="shared" si="6"/>
        <v>0</v>
      </c>
      <c r="S26" s="62">
        <v>0</v>
      </c>
      <c r="T26" s="57">
        <f t="shared" si="7"/>
        <v>0</v>
      </c>
      <c r="U26" s="24"/>
      <c r="V26" s="67">
        <f t="shared" si="8"/>
        <v>169</v>
      </c>
      <c r="X26" s="24"/>
    </row>
    <row r="27" spans="2:24" ht="15.75">
      <c r="B27" s="3">
        <v>22</v>
      </c>
      <c r="C27" s="4" t="s">
        <v>23</v>
      </c>
      <c r="D27" s="406">
        <v>154</v>
      </c>
      <c r="E27" s="329">
        <v>3</v>
      </c>
      <c r="F27" s="81">
        <f t="shared" si="0"/>
        <v>1.948051948051948</v>
      </c>
      <c r="G27" s="62">
        <v>137</v>
      </c>
      <c r="H27" s="61">
        <f t="shared" si="1"/>
        <v>90.72847682119205</v>
      </c>
      <c r="I27" s="62">
        <v>8</v>
      </c>
      <c r="J27" s="81">
        <f t="shared" si="2"/>
        <v>5.298013245033113</v>
      </c>
      <c r="K27" s="64">
        <v>1</v>
      </c>
      <c r="L27" s="81">
        <f t="shared" si="3"/>
        <v>0.6622516556291391</v>
      </c>
      <c r="M27" s="64">
        <v>0</v>
      </c>
      <c r="N27" s="81">
        <f t="shared" si="4"/>
        <v>0</v>
      </c>
      <c r="O27" s="64">
        <v>5</v>
      </c>
      <c r="P27" s="61">
        <f t="shared" si="5"/>
        <v>3.3112582781456954</v>
      </c>
      <c r="Q27" s="62">
        <v>0</v>
      </c>
      <c r="R27" s="61">
        <f t="shared" si="6"/>
        <v>0</v>
      </c>
      <c r="S27" s="62">
        <v>0</v>
      </c>
      <c r="T27" s="57">
        <f t="shared" si="7"/>
        <v>0</v>
      </c>
      <c r="U27" s="24"/>
      <c r="V27" s="67">
        <f t="shared" si="8"/>
        <v>151</v>
      </c>
      <c r="X27" s="24"/>
    </row>
    <row r="28" spans="2:24" ht="15.75">
      <c r="B28" s="3">
        <v>23</v>
      </c>
      <c r="C28" s="4" t="s">
        <v>24</v>
      </c>
      <c r="D28" s="406">
        <v>39</v>
      </c>
      <c r="E28" s="329">
        <v>0</v>
      </c>
      <c r="F28" s="81">
        <f t="shared" si="0"/>
        <v>0</v>
      </c>
      <c r="G28" s="62">
        <v>34</v>
      </c>
      <c r="H28" s="61">
        <f t="shared" si="1"/>
        <v>87.17948717948718</v>
      </c>
      <c r="I28" s="62">
        <v>2</v>
      </c>
      <c r="J28" s="81">
        <f t="shared" si="2"/>
        <v>5.128205128205128</v>
      </c>
      <c r="K28" s="64">
        <v>1</v>
      </c>
      <c r="L28" s="81">
        <f t="shared" si="3"/>
        <v>2.564102564102564</v>
      </c>
      <c r="M28" s="64">
        <v>0</v>
      </c>
      <c r="N28" s="81">
        <f t="shared" si="4"/>
        <v>0</v>
      </c>
      <c r="O28" s="64">
        <v>2</v>
      </c>
      <c r="P28" s="61">
        <f t="shared" si="5"/>
        <v>5.128205128205128</v>
      </c>
      <c r="Q28" s="62">
        <v>0</v>
      </c>
      <c r="R28" s="61">
        <f t="shared" si="6"/>
        <v>0</v>
      </c>
      <c r="S28" s="62">
        <v>0</v>
      </c>
      <c r="T28" s="57">
        <f t="shared" si="7"/>
        <v>0</v>
      </c>
      <c r="U28" s="24"/>
      <c r="V28" s="67">
        <f t="shared" si="8"/>
        <v>39</v>
      </c>
      <c r="X28" s="24"/>
    </row>
    <row r="29" spans="2:24" ht="15.75">
      <c r="B29" s="3">
        <v>24</v>
      </c>
      <c r="C29" s="5" t="s">
        <v>25</v>
      </c>
      <c r="D29" s="406">
        <v>155</v>
      </c>
      <c r="E29" s="329">
        <v>4</v>
      </c>
      <c r="F29" s="81">
        <f t="shared" si="0"/>
        <v>2.5806451612903225</v>
      </c>
      <c r="G29" s="62">
        <v>123</v>
      </c>
      <c r="H29" s="61">
        <f t="shared" si="1"/>
        <v>81.45695364238411</v>
      </c>
      <c r="I29" s="62">
        <v>13</v>
      </c>
      <c r="J29" s="81">
        <f t="shared" si="2"/>
        <v>8.609271523178808</v>
      </c>
      <c r="K29" s="64">
        <v>2</v>
      </c>
      <c r="L29" s="81">
        <f t="shared" si="3"/>
        <v>1.3245033112582782</v>
      </c>
      <c r="M29" s="64">
        <v>1</v>
      </c>
      <c r="N29" s="81">
        <f t="shared" si="4"/>
        <v>0.6622516556291391</v>
      </c>
      <c r="O29" s="64">
        <v>9</v>
      </c>
      <c r="P29" s="61">
        <f t="shared" si="5"/>
        <v>5.960264900662252</v>
      </c>
      <c r="Q29" s="62">
        <v>3</v>
      </c>
      <c r="R29" s="61">
        <f t="shared" si="6"/>
        <v>1.9867549668874174</v>
      </c>
      <c r="S29" s="62">
        <v>0</v>
      </c>
      <c r="T29" s="57">
        <f t="shared" si="7"/>
        <v>0</v>
      </c>
      <c r="U29" s="24"/>
      <c r="V29" s="67">
        <f t="shared" si="8"/>
        <v>151</v>
      </c>
      <c r="X29" s="24"/>
    </row>
    <row r="30" spans="2:24" ht="15.75">
      <c r="B30" s="3">
        <v>25</v>
      </c>
      <c r="C30" s="5" t="s">
        <v>26</v>
      </c>
      <c r="D30" s="406">
        <v>344</v>
      </c>
      <c r="E30" s="329">
        <v>6</v>
      </c>
      <c r="F30" s="81">
        <f t="shared" si="0"/>
        <v>1.744186046511628</v>
      </c>
      <c r="G30" s="62">
        <v>299</v>
      </c>
      <c r="H30" s="61">
        <f t="shared" si="1"/>
        <v>88.46153846153845</v>
      </c>
      <c r="I30" s="62">
        <v>24</v>
      </c>
      <c r="J30" s="81">
        <f t="shared" si="2"/>
        <v>7.100591715976331</v>
      </c>
      <c r="K30" s="64">
        <v>1</v>
      </c>
      <c r="L30" s="81">
        <f t="shared" si="3"/>
        <v>0.2958579881656805</v>
      </c>
      <c r="M30" s="64">
        <v>2</v>
      </c>
      <c r="N30" s="81">
        <f t="shared" si="4"/>
        <v>0.591715976331361</v>
      </c>
      <c r="O30" s="64">
        <v>10</v>
      </c>
      <c r="P30" s="61">
        <f t="shared" si="5"/>
        <v>2.9585798816568047</v>
      </c>
      <c r="Q30" s="62">
        <v>2</v>
      </c>
      <c r="R30" s="61">
        <f t="shared" si="6"/>
        <v>0.591715976331361</v>
      </c>
      <c r="S30" s="62">
        <v>0</v>
      </c>
      <c r="T30" s="57">
        <f t="shared" si="7"/>
        <v>0</v>
      </c>
      <c r="U30" s="24"/>
      <c r="V30" s="67">
        <f t="shared" si="8"/>
        <v>338</v>
      </c>
      <c r="X30" s="24"/>
    </row>
    <row r="31" spans="2:24" ht="15.75">
      <c r="B31" s="3">
        <v>26</v>
      </c>
      <c r="C31" s="328" t="s">
        <v>59</v>
      </c>
      <c r="D31" s="406">
        <v>185</v>
      </c>
      <c r="E31" s="329">
        <v>21</v>
      </c>
      <c r="F31" s="81">
        <f t="shared" si="0"/>
        <v>11.351351351351353</v>
      </c>
      <c r="G31" s="62">
        <v>134</v>
      </c>
      <c r="H31" s="61">
        <f t="shared" si="1"/>
        <v>81.70731707317073</v>
      </c>
      <c r="I31" s="62">
        <v>9</v>
      </c>
      <c r="J31" s="81">
        <f t="shared" si="2"/>
        <v>5.487804878048781</v>
      </c>
      <c r="K31" s="64">
        <v>7</v>
      </c>
      <c r="L31" s="81">
        <f t="shared" si="3"/>
        <v>4.2682926829268295</v>
      </c>
      <c r="M31" s="64">
        <v>5</v>
      </c>
      <c r="N31" s="81">
        <f t="shared" si="4"/>
        <v>3.048780487804878</v>
      </c>
      <c r="O31" s="64">
        <v>9</v>
      </c>
      <c r="P31" s="61">
        <f t="shared" si="5"/>
        <v>5.487804878048781</v>
      </c>
      <c r="Q31" s="62">
        <v>0</v>
      </c>
      <c r="R31" s="61">
        <f t="shared" si="6"/>
        <v>0</v>
      </c>
      <c r="S31" s="62">
        <v>0</v>
      </c>
      <c r="T31" s="57">
        <f t="shared" si="7"/>
        <v>0</v>
      </c>
      <c r="U31" s="24"/>
      <c r="V31" s="67">
        <f t="shared" si="8"/>
        <v>164</v>
      </c>
      <c r="X31" s="24"/>
    </row>
    <row r="32" spans="2:24" ht="15.75">
      <c r="B32" s="116">
        <v>27</v>
      </c>
      <c r="C32" s="328" t="s">
        <v>77</v>
      </c>
      <c r="D32" s="406">
        <v>30</v>
      </c>
      <c r="E32" s="329">
        <v>1</v>
      </c>
      <c r="F32" s="81">
        <f t="shared" si="0"/>
        <v>3.3333333333333335</v>
      </c>
      <c r="G32" s="62">
        <v>13</v>
      </c>
      <c r="H32" s="61">
        <f t="shared" si="1"/>
        <v>44.827586206896555</v>
      </c>
      <c r="I32" s="62">
        <v>5</v>
      </c>
      <c r="J32" s="81">
        <f t="shared" si="2"/>
        <v>17.24137931034483</v>
      </c>
      <c r="K32" s="64">
        <v>0</v>
      </c>
      <c r="L32" s="81">
        <f t="shared" si="3"/>
        <v>0</v>
      </c>
      <c r="M32" s="64">
        <v>0</v>
      </c>
      <c r="N32" s="81">
        <f t="shared" si="4"/>
        <v>0</v>
      </c>
      <c r="O32" s="64">
        <v>11</v>
      </c>
      <c r="P32" s="61">
        <f t="shared" si="5"/>
        <v>37.93103448275862</v>
      </c>
      <c r="Q32" s="62">
        <v>0</v>
      </c>
      <c r="R32" s="61">
        <f t="shared" si="6"/>
        <v>0</v>
      </c>
      <c r="S32" s="62">
        <v>0</v>
      </c>
      <c r="T32" s="57">
        <f t="shared" si="7"/>
        <v>0</v>
      </c>
      <c r="U32" s="24"/>
      <c r="V32" s="67">
        <f t="shared" si="8"/>
        <v>29</v>
      </c>
      <c r="X32" s="24"/>
    </row>
    <row r="33" spans="2:24" ht="15.75">
      <c r="B33" s="3">
        <v>28</v>
      </c>
      <c r="C33" s="328" t="s">
        <v>78</v>
      </c>
      <c r="D33" s="406">
        <v>20</v>
      </c>
      <c r="E33" s="329">
        <v>0</v>
      </c>
      <c r="F33" s="81">
        <f t="shared" si="0"/>
        <v>0</v>
      </c>
      <c r="G33" s="62">
        <v>18</v>
      </c>
      <c r="H33" s="61">
        <f t="shared" si="1"/>
        <v>90</v>
      </c>
      <c r="I33" s="62">
        <v>0</v>
      </c>
      <c r="J33" s="81">
        <f t="shared" si="2"/>
        <v>0</v>
      </c>
      <c r="K33" s="64">
        <v>0</v>
      </c>
      <c r="L33" s="81">
        <f>K33/V33*100</f>
        <v>0</v>
      </c>
      <c r="M33" s="64">
        <v>0</v>
      </c>
      <c r="N33" s="81">
        <f t="shared" si="4"/>
        <v>0</v>
      </c>
      <c r="O33" s="64">
        <v>2</v>
      </c>
      <c r="P33" s="61">
        <f t="shared" si="5"/>
        <v>10</v>
      </c>
      <c r="Q33" s="62">
        <v>0</v>
      </c>
      <c r="R33" s="61">
        <f>Q33/V33*100</f>
        <v>0</v>
      </c>
      <c r="S33" s="62">
        <v>0</v>
      </c>
      <c r="T33" s="57">
        <f>S33/V33*100</f>
        <v>0</v>
      </c>
      <c r="U33" s="24"/>
      <c r="V33" s="67">
        <f t="shared" si="8"/>
        <v>20</v>
      </c>
      <c r="X33" s="24"/>
    </row>
    <row r="34" spans="2:24" ht="16.5" thickBot="1">
      <c r="B34" s="116">
        <v>29</v>
      </c>
      <c r="C34" s="328" t="s">
        <v>79</v>
      </c>
      <c r="D34" s="407">
        <v>38</v>
      </c>
      <c r="E34" s="379">
        <v>0</v>
      </c>
      <c r="F34" s="381">
        <f>E34/D34*100</f>
        <v>0</v>
      </c>
      <c r="G34" s="189">
        <v>32</v>
      </c>
      <c r="H34" s="380">
        <f t="shared" si="1"/>
        <v>84.21052631578947</v>
      </c>
      <c r="I34" s="189">
        <v>0</v>
      </c>
      <c r="J34" s="381">
        <f t="shared" si="2"/>
        <v>0</v>
      </c>
      <c r="K34" s="382">
        <v>0</v>
      </c>
      <c r="L34" s="381">
        <f>K34/V34*100</f>
        <v>0</v>
      </c>
      <c r="M34" s="382">
        <v>0</v>
      </c>
      <c r="N34" s="381">
        <f t="shared" si="4"/>
        <v>0</v>
      </c>
      <c r="O34" s="382">
        <v>5</v>
      </c>
      <c r="P34" s="380">
        <f t="shared" si="5"/>
        <v>13.157894736842104</v>
      </c>
      <c r="Q34" s="189">
        <v>1</v>
      </c>
      <c r="R34" s="380">
        <f>Q34/V34*100</f>
        <v>2.631578947368421</v>
      </c>
      <c r="S34" s="189">
        <v>0</v>
      </c>
      <c r="T34" s="408">
        <f>S34/V34*100</f>
        <v>0</v>
      </c>
      <c r="U34" s="24"/>
      <c r="V34" s="67">
        <f t="shared" si="8"/>
        <v>38</v>
      </c>
      <c r="X34" s="24"/>
    </row>
    <row r="35" spans="2:24" ht="16.5" thickBot="1">
      <c r="B35" s="258" t="s">
        <v>60</v>
      </c>
      <c r="C35" s="259"/>
      <c r="D35" s="55">
        <f>SUM(D6:D30)</f>
        <v>6111</v>
      </c>
      <c r="E35" s="74">
        <f aca="true" t="shared" si="9" ref="E35:V35">SUM(E6:E30)</f>
        <v>237</v>
      </c>
      <c r="F35" s="152">
        <f t="shared" si="0"/>
        <v>3.8782523318605793</v>
      </c>
      <c r="G35" s="74">
        <f t="shared" si="9"/>
        <v>5030</v>
      </c>
      <c r="H35" s="72">
        <f t="shared" si="1"/>
        <v>85.63159686755193</v>
      </c>
      <c r="I35" s="74">
        <f t="shared" si="9"/>
        <v>481</v>
      </c>
      <c r="J35" s="152">
        <f t="shared" si="2"/>
        <v>8.1886278515492</v>
      </c>
      <c r="K35" s="74">
        <f t="shared" si="9"/>
        <v>38</v>
      </c>
      <c r="L35" s="88">
        <f t="shared" si="3"/>
        <v>0.6469186244467143</v>
      </c>
      <c r="M35" s="73">
        <f t="shared" si="9"/>
        <v>61</v>
      </c>
      <c r="N35" s="158">
        <f t="shared" si="4"/>
        <v>1.038474633980252</v>
      </c>
      <c r="O35" s="74">
        <f t="shared" si="9"/>
        <v>247</v>
      </c>
      <c r="P35" s="72">
        <f t="shared" si="5"/>
        <v>4.204971058903643</v>
      </c>
      <c r="Q35" s="74">
        <f t="shared" si="9"/>
        <v>17</v>
      </c>
      <c r="R35" s="72">
        <f t="shared" si="6"/>
        <v>0.28941096356826695</v>
      </c>
      <c r="S35" s="74">
        <f t="shared" si="9"/>
        <v>0</v>
      </c>
      <c r="T35" s="72">
        <f t="shared" si="7"/>
        <v>0</v>
      </c>
      <c r="U35" s="119"/>
      <c r="V35" s="55">
        <f t="shared" si="9"/>
        <v>5874</v>
      </c>
      <c r="X35" s="24"/>
    </row>
    <row r="36" spans="2:24" ht="16.5" thickBot="1">
      <c r="B36" s="258" t="s">
        <v>61</v>
      </c>
      <c r="C36" s="298"/>
      <c r="D36" s="55">
        <f>SUM(D6:D34)</f>
        <v>6384</v>
      </c>
      <c r="E36" s="55">
        <f>SUM(E6:E34)</f>
        <v>259</v>
      </c>
      <c r="F36" s="152">
        <f t="shared" si="0"/>
        <v>4.057017543859649</v>
      </c>
      <c r="G36" s="74">
        <f>SUM(G6:G34)</f>
        <v>5227</v>
      </c>
      <c r="H36" s="72">
        <f t="shared" si="1"/>
        <v>85.33877551020407</v>
      </c>
      <c r="I36" s="74">
        <f>SUM(I6:I34)</f>
        <v>495</v>
      </c>
      <c r="J36" s="152">
        <f t="shared" si="2"/>
        <v>8.081632653061224</v>
      </c>
      <c r="K36" s="74">
        <f>SUM(K6:K34)</f>
        <v>45</v>
      </c>
      <c r="L36" s="88">
        <f t="shared" si="3"/>
        <v>0.7346938775510203</v>
      </c>
      <c r="M36" s="73">
        <f>SUM(M6:M34)</f>
        <v>66</v>
      </c>
      <c r="N36" s="158">
        <f t="shared" si="4"/>
        <v>1.0775510204081633</v>
      </c>
      <c r="O36" s="74">
        <f>SUM(O6:O34)</f>
        <v>274</v>
      </c>
      <c r="P36" s="72">
        <f t="shared" si="5"/>
        <v>4.4734693877551015</v>
      </c>
      <c r="Q36" s="74">
        <f>SUM(Q6:Q34)</f>
        <v>18</v>
      </c>
      <c r="R36" s="72">
        <f t="shared" si="6"/>
        <v>0.29387755102040813</v>
      </c>
      <c r="S36" s="74">
        <f>SUM(S6:S32)</f>
        <v>0</v>
      </c>
      <c r="T36" s="72">
        <f t="shared" si="7"/>
        <v>0</v>
      </c>
      <c r="U36" s="119"/>
      <c r="V36" s="55">
        <f>SUM(V6:V34)</f>
        <v>6125</v>
      </c>
      <c r="X36" s="24"/>
    </row>
    <row r="37" spans="2:21" ht="12.75">
      <c r="B37" s="208" t="s">
        <v>38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</row>
  </sheetData>
  <sheetProtection/>
  <mergeCells count="20">
    <mergeCell ref="B2:T2"/>
    <mergeCell ref="S1:T1"/>
    <mergeCell ref="B35:C35"/>
    <mergeCell ref="O1:P1"/>
    <mergeCell ref="G3:H4"/>
    <mergeCell ref="I3:J4"/>
    <mergeCell ref="D3:F3"/>
    <mergeCell ref="B3:B5"/>
    <mergeCell ref="C3:C5"/>
    <mergeCell ref="K3:N3"/>
    <mergeCell ref="B37:U37"/>
    <mergeCell ref="V3:V5"/>
    <mergeCell ref="D4:D5"/>
    <mergeCell ref="E4:F4"/>
    <mergeCell ref="K4:L4"/>
    <mergeCell ref="M4:N4"/>
    <mergeCell ref="B36:C36"/>
    <mergeCell ref="O3:P4"/>
    <mergeCell ref="Q3:R4"/>
    <mergeCell ref="S3:T4"/>
  </mergeCells>
  <printOptions/>
  <pageMargins left="0.39" right="0.4" top="0.25" bottom="0.34" header="0.18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Лора</cp:lastModifiedBy>
  <cp:lastPrinted>2014-08-15T14:32:43Z</cp:lastPrinted>
  <dcterms:created xsi:type="dcterms:W3CDTF">2012-10-04T13:57:19Z</dcterms:created>
  <dcterms:modified xsi:type="dcterms:W3CDTF">2020-05-05T12:07:50Z</dcterms:modified>
  <cp:category/>
  <cp:version/>
  <cp:contentType/>
  <cp:contentStatus/>
</cp:coreProperties>
</file>