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2" windowHeight="12228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/>
  <calcPr fullCalcOnLoad="1"/>
</workbook>
</file>

<file path=xl/sharedStrings.xml><?xml version="1.0" encoding="utf-8"?>
<sst xmlns="http://schemas.openxmlformats.org/spreadsheetml/2006/main" count="2371" uniqueCount="72">
  <si>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</si>
  <si>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</si>
  <si>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</si>
  <si>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</si>
  <si>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</si>
  <si>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</si>
  <si>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</si>
  <si>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</si>
  <si>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</si>
  <si>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</si>
  <si>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</si>
  <si>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</si>
  <si>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</si>
  <si>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</si>
  <si>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</si>
  <si>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</si>
  <si>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</si>
  <si>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</si>
  <si>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</si>
  <si>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</si>
  <si>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</si>
  <si>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</si>
  <si>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</si>
  <si>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</si>
  <si>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</si>
  <si>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</si>
  <si>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</si>
  <si>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</si>
  <si>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</si>
  <si>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</si>
  <si>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</si>
  <si>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</si>
  <si>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</si>
  <si>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</si>
  <si>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</si>
  <si>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</si>
  <si>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</si>
  <si>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</si>
  <si>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</si>
  <si>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</si>
  <si>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</si>
  <si>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</si>
  <si>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</si>
  <si>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</si>
  <si>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</si>
  <si>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</si>
  <si>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</si>
  <si>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</si>
  <si>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</si>
  <si>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</si>
  <si>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</si>
  <si>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</si>
  <si>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</si>
  <si>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</si>
  <si>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</si>
  <si>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</si>
  <si>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</si>
  <si>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</si>
  <si>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</si>
  <si>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</si>
  <si>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</si>
  <si>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1- 4 квартал 2018  р.</t>
  </si>
  <si>
    <t>МО Житомир</t>
  </si>
  <si>
    <t>МО Харків</t>
  </si>
  <si>
    <t>1- 4 квартал 2019р.</t>
  </si>
  <si>
    <t>пояснення</t>
  </si>
  <si>
    <t>1 квартал 2020</t>
  </si>
  <si>
    <t>2 квартал 2020</t>
  </si>
  <si>
    <t>3 квартал 2020</t>
  </si>
  <si>
    <t>4 квартал 2020</t>
  </si>
  <si>
    <t>1- 4 квартал 2020 р.</t>
  </si>
  <si>
    <t>1- 4 квартал 2020р.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</si>
</sst>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3" xfId="48" applyFont="1" applyFill="1" applyBorder="1" applyAlignment="1">
      <alignment wrapText="1"/>
      <protection/>
    </xf>
    <xf numFmtId="0" fontId="1" fillId="33" borderId="38" xfId="48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8" applyFont="1" applyFill="1" applyBorder="1">
      <alignment/>
      <protection/>
    </xf>
    <xf numFmtId="0" fontId="0" fillId="36" borderId="0" xfId="0" applyFill="1" applyAlignment="1">
      <alignment/>
    </xf>
    <xf numFmtId="0" fontId="0" fillId="36" borderId="26" xfId="0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8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8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8" applyFont="1" applyFill="1" applyBorder="1" applyAlignment="1">
      <alignment horizontal="center"/>
      <protection/>
    </xf>
    <xf numFmtId="0" fontId="5" fillId="34" borderId="51" xfId="48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44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8"/>
  <sheetViews>
    <sheetView tabSelected="1" zoomScale="90" zoomScaleNormal="90" zoomScalePageLayoutView="0" workbookViewId="0" topLeftCell="A4">
      <selection activeCell="O16" sqref="O1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47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49</v>
      </c>
      <c r="D9" s="8">
        <v>36</v>
      </c>
      <c r="E9" s="8">
        <v>3</v>
      </c>
      <c r="F9" s="8">
        <v>1</v>
      </c>
      <c r="G9" s="8">
        <v>1</v>
      </c>
      <c r="H9" s="8">
        <v>3</v>
      </c>
      <c r="I9" s="8">
        <v>5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54</v>
      </c>
      <c r="D10" s="8">
        <v>39</v>
      </c>
      <c r="E10" s="8">
        <v>1</v>
      </c>
      <c r="F10" s="8">
        <v>2</v>
      </c>
      <c r="G10" s="8">
        <v>4</v>
      </c>
      <c r="H10" s="8">
        <v>1</v>
      </c>
      <c r="I10" s="8">
        <v>7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231</v>
      </c>
      <c r="D11" s="8">
        <v>173</v>
      </c>
      <c r="E11" s="8">
        <v>20</v>
      </c>
      <c r="F11" s="8">
        <v>0</v>
      </c>
      <c r="G11" s="8">
        <v>5</v>
      </c>
      <c r="H11" s="8">
        <v>18</v>
      </c>
      <c r="I11" s="8">
        <v>15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113</v>
      </c>
      <c r="D12" s="8">
        <v>87</v>
      </c>
      <c r="E12" s="8">
        <v>5</v>
      </c>
      <c r="F12" s="23">
        <v>0</v>
      </c>
      <c r="G12" s="8">
        <v>1</v>
      </c>
      <c r="H12" s="8">
        <v>12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44</v>
      </c>
      <c r="D13" s="8">
        <v>34</v>
      </c>
      <c r="E13" s="8">
        <v>3</v>
      </c>
      <c r="F13" s="8">
        <v>0</v>
      </c>
      <c r="G13" s="8">
        <v>3</v>
      </c>
      <c r="H13" s="8">
        <v>2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57</v>
      </c>
      <c r="D14" s="8">
        <v>42</v>
      </c>
      <c r="E14" s="8">
        <v>1</v>
      </c>
      <c r="F14" s="8">
        <v>0</v>
      </c>
      <c r="G14" s="8">
        <v>7</v>
      </c>
      <c r="H14" s="8">
        <v>5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84</v>
      </c>
      <c r="D15" s="8">
        <v>65</v>
      </c>
      <c r="E15" s="8">
        <v>5</v>
      </c>
      <c r="F15" s="8">
        <v>0</v>
      </c>
      <c r="G15" s="8">
        <v>4</v>
      </c>
      <c r="H15" s="8">
        <v>5</v>
      </c>
      <c r="I15" s="8">
        <v>5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20</v>
      </c>
      <c r="D16" s="8">
        <v>16</v>
      </c>
      <c r="E16" s="8">
        <v>1</v>
      </c>
      <c r="F16" s="8">
        <v>0</v>
      </c>
      <c r="G16" s="8">
        <v>1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84</v>
      </c>
      <c r="D17" s="8">
        <v>57</v>
      </c>
      <c r="E17" s="8">
        <v>1</v>
      </c>
      <c r="F17" s="8">
        <v>1</v>
      </c>
      <c r="G17" s="8">
        <v>9</v>
      </c>
      <c r="H17" s="8">
        <v>11</v>
      </c>
      <c r="I17" s="8">
        <v>5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46</v>
      </c>
      <c r="D18" s="8">
        <v>36</v>
      </c>
      <c r="E18" s="8">
        <v>1</v>
      </c>
      <c r="F18" s="8">
        <v>3</v>
      </c>
      <c r="G18" s="8">
        <v>0</v>
      </c>
      <c r="H18" s="8">
        <v>3</v>
      </c>
      <c r="I18" s="8">
        <v>3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38</v>
      </c>
      <c r="D19" s="8">
        <v>27</v>
      </c>
      <c r="E19" s="8">
        <v>3</v>
      </c>
      <c r="F19" s="8">
        <v>0</v>
      </c>
      <c r="G19" s="8">
        <v>2</v>
      </c>
      <c r="H19" s="8">
        <v>2</v>
      </c>
      <c r="I19" s="8">
        <v>4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87</v>
      </c>
      <c r="D20" s="8">
        <v>60</v>
      </c>
      <c r="E20" s="8">
        <v>1</v>
      </c>
      <c r="F20" s="8">
        <v>0</v>
      </c>
      <c r="G20" s="8">
        <v>9</v>
      </c>
      <c r="H20" s="8">
        <v>11</v>
      </c>
      <c r="I20" s="8">
        <v>6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66</v>
      </c>
      <c r="D21" s="8">
        <v>53</v>
      </c>
      <c r="E21" s="8">
        <v>5</v>
      </c>
      <c r="F21" s="8">
        <v>0</v>
      </c>
      <c r="G21" s="8">
        <v>0</v>
      </c>
      <c r="H21" s="8">
        <v>3</v>
      </c>
      <c r="I21" s="8">
        <v>5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169</v>
      </c>
      <c r="D22" s="8">
        <v>119</v>
      </c>
      <c r="E22" s="8">
        <v>3</v>
      </c>
      <c r="F22" s="40">
        <v>0</v>
      </c>
      <c r="G22" s="8">
        <v>5</v>
      </c>
      <c r="H22" s="8">
        <v>18</v>
      </c>
      <c r="I22" s="8">
        <v>24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68</v>
      </c>
      <c r="D23" s="8">
        <v>42</v>
      </c>
      <c r="E23" s="8">
        <v>12</v>
      </c>
      <c r="F23" s="8">
        <v>0</v>
      </c>
      <c r="G23" s="8">
        <v>8</v>
      </c>
      <c r="H23" s="8">
        <v>2</v>
      </c>
      <c r="I23" s="8">
        <v>4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24</v>
      </c>
      <c r="D24" s="8">
        <v>14</v>
      </c>
      <c r="E24" s="8">
        <v>2</v>
      </c>
      <c r="F24" s="8">
        <v>0</v>
      </c>
      <c r="G24" s="8">
        <v>3</v>
      </c>
      <c r="H24" s="8">
        <v>4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43</v>
      </c>
      <c r="D25" s="8">
        <v>28</v>
      </c>
      <c r="E25" s="8">
        <v>4</v>
      </c>
      <c r="F25" s="8">
        <v>0</v>
      </c>
      <c r="G25" s="8">
        <v>3</v>
      </c>
      <c r="H25" s="8">
        <v>5</v>
      </c>
      <c r="I25" s="8">
        <v>3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11</v>
      </c>
      <c r="D26" s="9">
        <v>9</v>
      </c>
      <c r="E26" s="9">
        <v>0</v>
      </c>
      <c r="F26" s="9">
        <v>0</v>
      </c>
      <c r="G26" s="9">
        <v>2</v>
      </c>
      <c r="H26" s="9">
        <v>0</v>
      </c>
      <c r="I26" s="9">
        <v>0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82</v>
      </c>
      <c r="D27" s="8">
        <v>55</v>
      </c>
      <c r="E27" s="8">
        <v>11</v>
      </c>
      <c r="F27" s="8">
        <v>0</v>
      </c>
      <c r="G27" s="8">
        <v>4</v>
      </c>
      <c r="H27" s="8">
        <v>5</v>
      </c>
      <c r="I27" s="8">
        <v>7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86</v>
      </c>
      <c r="D28" s="8">
        <v>59</v>
      </c>
      <c r="E28" s="8">
        <v>8</v>
      </c>
      <c r="F28" s="8">
        <v>0</v>
      </c>
      <c r="G28" s="8">
        <v>6</v>
      </c>
      <c r="H28" s="8">
        <v>0</v>
      </c>
      <c r="I28" s="8">
        <v>13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46</v>
      </c>
      <c r="D29" s="8">
        <v>32</v>
      </c>
      <c r="E29" s="8">
        <v>1</v>
      </c>
      <c r="F29" s="8">
        <v>0</v>
      </c>
      <c r="G29" s="8">
        <v>7</v>
      </c>
      <c r="H29" s="8">
        <v>3</v>
      </c>
      <c r="I29" s="8">
        <v>3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38</v>
      </c>
      <c r="D30" s="8">
        <v>23</v>
      </c>
      <c r="E30" s="8">
        <v>4</v>
      </c>
      <c r="F30" s="8">
        <v>0</v>
      </c>
      <c r="G30" s="8">
        <v>2</v>
      </c>
      <c r="H30" s="8">
        <v>4</v>
      </c>
      <c r="I30" s="8">
        <v>5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11</v>
      </c>
      <c r="D31" s="8">
        <v>7</v>
      </c>
      <c r="E31" s="8">
        <v>0</v>
      </c>
      <c r="F31" s="8">
        <v>0</v>
      </c>
      <c r="G31" s="8">
        <v>2</v>
      </c>
      <c r="H31" s="8">
        <v>1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60</v>
      </c>
      <c r="D32" s="8">
        <v>35</v>
      </c>
      <c r="E32" s="8">
        <v>3</v>
      </c>
      <c r="F32" s="8">
        <v>0</v>
      </c>
      <c r="G32" s="8">
        <v>5</v>
      </c>
      <c r="H32" s="8">
        <v>3</v>
      </c>
      <c r="I32" s="8">
        <v>14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82</v>
      </c>
      <c r="D33" s="8">
        <v>58</v>
      </c>
      <c r="E33" s="8">
        <v>5</v>
      </c>
      <c r="F33" s="8">
        <v>0</v>
      </c>
      <c r="G33" s="8">
        <v>3</v>
      </c>
      <c r="H33" s="8">
        <v>11</v>
      </c>
      <c r="I33" s="8">
        <v>5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90</v>
      </c>
      <c r="D34" s="8">
        <v>48</v>
      </c>
      <c r="E34" s="8">
        <v>21</v>
      </c>
      <c r="F34" s="8">
        <v>0</v>
      </c>
      <c r="G34" s="25">
        <v>1</v>
      </c>
      <c r="H34" s="8">
        <v>5</v>
      </c>
      <c r="I34" s="8">
        <v>0</v>
      </c>
      <c r="J34" s="18">
        <v>15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3</v>
      </c>
      <c r="D37" s="10"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8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1786</v>
      </c>
      <c r="D38" s="12">
        <f t="shared" si="1"/>
        <v>1257</v>
      </c>
      <c r="E38" s="12">
        <f t="shared" si="1"/>
        <v>124</v>
      </c>
      <c r="F38" s="12">
        <f t="shared" si="1"/>
        <v>7</v>
      </c>
      <c r="G38" s="12">
        <f t="shared" si="1"/>
        <v>97</v>
      </c>
      <c r="H38" s="12">
        <f t="shared" si="1"/>
        <v>137</v>
      </c>
      <c r="I38" s="12">
        <f t="shared" si="1"/>
        <v>149</v>
      </c>
      <c r="J38" s="13">
        <f t="shared" si="1"/>
        <v>15</v>
      </c>
    </row>
    <row r="39" spans="1:10" ht="13.5" thickBot="1">
      <c r="A39" s="70" t="s">
        <v>29</v>
      </c>
      <c r="B39" s="71"/>
      <c r="C39" s="14">
        <f aca="true" t="shared" si="2" ref="C39:J39">SUM(C9:C33)</f>
        <v>1693</v>
      </c>
      <c r="D39" s="15">
        <f t="shared" si="2"/>
        <v>1206</v>
      </c>
      <c r="E39" s="15">
        <f t="shared" si="2"/>
        <v>103</v>
      </c>
      <c r="F39" s="15">
        <f t="shared" si="2"/>
        <v>7</v>
      </c>
      <c r="G39" s="15">
        <f t="shared" si="2"/>
        <v>96</v>
      </c>
      <c r="H39" s="15">
        <f t="shared" si="2"/>
        <v>132</v>
      </c>
      <c r="I39" s="15">
        <f t="shared" si="2"/>
        <v>149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47</v>
      </c>
      <c r="D42" s="58"/>
      <c r="E42" s="58"/>
      <c r="F42" s="58"/>
      <c r="G42" s="58"/>
      <c r="H42" s="58"/>
      <c r="I42" s="58"/>
      <c r="J42" s="58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41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47</v>
      </c>
      <c r="D79" s="58"/>
      <c r="E79" s="58"/>
      <c r="F79" s="58"/>
      <c r="G79" s="58"/>
      <c r="H79" s="58"/>
      <c r="I79" s="58"/>
      <c r="J79" s="58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47</v>
      </c>
      <c r="D116" s="58"/>
      <c r="E116" s="58"/>
      <c r="F116" s="58"/>
      <c r="G116" s="58"/>
      <c r="H116" s="58"/>
      <c r="I116" s="58"/>
      <c r="J116" s="58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1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  <c r="K134" s="47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47</v>
      </c>
      <c r="D153" s="58"/>
      <c r="E153" s="58"/>
      <c r="F153" s="58"/>
      <c r="G153" s="58"/>
      <c r="H153" s="58"/>
      <c r="I153" s="58"/>
      <c r="J153" s="58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49</v>
      </c>
      <c r="D157" s="9">
        <f aca="true" t="shared" si="13" ref="D157:J166">D9+D46+D83+D120</f>
        <v>36</v>
      </c>
      <c r="E157" s="9">
        <f t="shared" si="13"/>
        <v>3</v>
      </c>
      <c r="F157" s="9">
        <f t="shared" si="13"/>
        <v>1</v>
      </c>
      <c r="G157" s="9">
        <f t="shared" si="13"/>
        <v>1</v>
      </c>
      <c r="H157" s="9">
        <f t="shared" si="13"/>
        <v>3</v>
      </c>
      <c r="I157" s="9">
        <f t="shared" si="13"/>
        <v>5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54</v>
      </c>
      <c r="D158" s="9">
        <f t="shared" si="13"/>
        <v>39</v>
      </c>
      <c r="E158" s="9">
        <f t="shared" si="13"/>
        <v>1</v>
      </c>
      <c r="F158" s="9">
        <f t="shared" si="13"/>
        <v>2</v>
      </c>
      <c r="G158" s="9">
        <f t="shared" si="13"/>
        <v>4</v>
      </c>
      <c r="H158" s="9">
        <f t="shared" si="13"/>
        <v>1</v>
      </c>
      <c r="I158" s="9">
        <f t="shared" si="13"/>
        <v>7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231</v>
      </c>
      <c r="D159" s="9">
        <f t="shared" si="13"/>
        <v>173</v>
      </c>
      <c r="E159" s="9">
        <f t="shared" si="13"/>
        <v>20</v>
      </c>
      <c r="F159" s="9">
        <f t="shared" si="13"/>
        <v>0</v>
      </c>
      <c r="G159" s="9">
        <f t="shared" si="13"/>
        <v>5</v>
      </c>
      <c r="H159" s="9">
        <f t="shared" si="13"/>
        <v>18</v>
      </c>
      <c r="I159" s="9">
        <f t="shared" si="13"/>
        <v>15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113</v>
      </c>
      <c r="D160" s="9">
        <f t="shared" si="13"/>
        <v>87</v>
      </c>
      <c r="E160" s="9">
        <f t="shared" si="13"/>
        <v>5</v>
      </c>
      <c r="F160" s="9">
        <f t="shared" si="13"/>
        <v>0</v>
      </c>
      <c r="G160" s="9">
        <f t="shared" si="13"/>
        <v>1</v>
      </c>
      <c r="H160" s="9">
        <f t="shared" si="13"/>
        <v>12</v>
      </c>
      <c r="I160" s="9">
        <f t="shared" si="13"/>
        <v>8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44</v>
      </c>
      <c r="D161" s="9">
        <f t="shared" si="13"/>
        <v>34</v>
      </c>
      <c r="E161" s="9">
        <f t="shared" si="13"/>
        <v>3</v>
      </c>
      <c r="F161" s="9">
        <f t="shared" si="13"/>
        <v>0</v>
      </c>
      <c r="G161" s="9">
        <f t="shared" si="13"/>
        <v>3</v>
      </c>
      <c r="H161" s="9">
        <f t="shared" si="13"/>
        <v>2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57</v>
      </c>
      <c r="D162" s="9">
        <f t="shared" si="13"/>
        <v>42</v>
      </c>
      <c r="E162" s="9">
        <f t="shared" si="13"/>
        <v>1</v>
      </c>
      <c r="F162" s="9">
        <f t="shared" si="13"/>
        <v>0</v>
      </c>
      <c r="G162" s="9">
        <f t="shared" si="13"/>
        <v>7</v>
      </c>
      <c r="H162" s="9">
        <f t="shared" si="13"/>
        <v>5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84</v>
      </c>
      <c r="D163" s="9">
        <f t="shared" si="13"/>
        <v>65</v>
      </c>
      <c r="E163" s="9">
        <f t="shared" si="13"/>
        <v>5</v>
      </c>
      <c r="F163" s="9">
        <f t="shared" si="13"/>
        <v>0</v>
      </c>
      <c r="G163" s="9">
        <f t="shared" si="13"/>
        <v>4</v>
      </c>
      <c r="H163" s="9">
        <f t="shared" si="13"/>
        <v>5</v>
      </c>
      <c r="I163" s="9">
        <f t="shared" si="13"/>
        <v>5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20</v>
      </c>
      <c r="D164" s="9">
        <f t="shared" si="13"/>
        <v>16</v>
      </c>
      <c r="E164" s="9">
        <f t="shared" si="13"/>
        <v>1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2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84</v>
      </c>
      <c r="D165" s="9">
        <f t="shared" si="13"/>
        <v>57</v>
      </c>
      <c r="E165" s="9">
        <f t="shared" si="13"/>
        <v>1</v>
      </c>
      <c r="F165" s="9">
        <f t="shared" si="13"/>
        <v>1</v>
      </c>
      <c r="G165" s="9">
        <f t="shared" si="13"/>
        <v>9</v>
      </c>
      <c r="H165" s="9">
        <f t="shared" si="13"/>
        <v>11</v>
      </c>
      <c r="I165" s="9">
        <f t="shared" si="13"/>
        <v>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46</v>
      </c>
      <c r="D166" s="9">
        <f t="shared" si="13"/>
        <v>36</v>
      </c>
      <c r="E166" s="9">
        <f t="shared" si="13"/>
        <v>1</v>
      </c>
      <c r="F166" s="9">
        <f t="shared" si="13"/>
        <v>3</v>
      </c>
      <c r="G166" s="9">
        <f t="shared" si="13"/>
        <v>0</v>
      </c>
      <c r="H166" s="9">
        <f t="shared" si="13"/>
        <v>3</v>
      </c>
      <c r="I166" s="9">
        <f t="shared" si="13"/>
        <v>3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38</v>
      </c>
      <c r="D167" s="9">
        <f aca="true" t="shared" si="14" ref="D167:J176">D19+D56+D93+D130</f>
        <v>27</v>
      </c>
      <c r="E167" s="9">
        <f t="shared" si="14"/>
        <v>3</v>
      </c>
      <c r="F167" s="9">
        <f t="shared" si="14"/>
        <v>0</v>
      </c>
      <c r="G167" s="9">
        <f t="shared" si="14"/>
        <v>2</v>
      </c>
      <c r="H167" s="9">
        <f t="shared" si="14"/>
        <v>2</v>
      </c>
      <c r="I167" s="9">
        <f t="shared" si="14"/>
        <v>4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87</v>
      </c>
      <c r="D168" s="9">
        <f t="shared" si="14"/>
        <v>60</v>
      </c>
      <c r="E168" s="9">
        <f t="shared" si="14"/>
        <v>1</v>
      </c>
      <c r="F168" s="9">
        <f t="shared" si="14"/>
        <v>0</v>
      </c>
      <c r="G168" s="9">
        <f t="shared" si="14"/>
        <v>9</v>
      </c>
      <c r="H168" s="9">
        <f t="shared" si="14"/>
        <v>11</v>
      </c>
      <c r="I168" s="9">
        <f t="shared" si="14"/>
        <v>6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66</v>
      </c>
      <c r="D169" s="9">
        <f t="shared" si="14"/>
        <v>53</v>
      </c>
      <c r="E169" s="9">
        <f t="shared" si="14"/>
        <v>5</v>
      </c>
      <c r="F169" s="9">
        <f t="shared" si="14"/>
        <v>0</v>
      </c>
      <c r="G169" s="9">
        <f t="shared" si="14"/>
        <v>0</v>
      </c>
      <c r="H169" s="9">
        <f t="shared" si="14"/>
        <v>3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169</v>
      </c>
      <c r="D170" s="9">
        <f t="shared" si="14"/>
        <v>119</v>
      </c>
      <c r="E170" s="9">
        <f t="shared" si="14"/>
        <v>3</v>
      </c>
      <c r="F170" s="9">
        <f t="shared" si="14"/>
        <v>0</v>
      </c>
      <c r="G170" s="9">
        <f t="shared" si="14"/>
        <v>5</v>
      </c>
      <c r="H170" s="9">
        <f t="shared" si="14"/>
        <v>18</v>
      </c>
      <c r="I170" s="9">
        <f t="shared" si="14"/>
        <v>24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68</v>
      </c>
      <c r="D171" s="9">
        <f t="shared" si="14"/>
        <v>42</v>
      </c>
      <c r="E171" s="9">
        <f t="shared" si="14"/>
        <v>12</v>
      </c>
      <c r="F171" s="9">
        <f t="shared" si="14"/>
        <v>0</v>
      </c>
      <c r="G171" s="9">
        <f t="shared" si="14"/>
        <v>8</v>
      </c>
      <c r="H171" s="9">
        <f t="shared" si="14"/>
        <v>2</v>
      </c>
      <c r="I171" s="9">
        <f t="shared" si="14"/>
        <v>4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24</v>
      </c>
      <c r="D172" s="9">
        <f t="shared" si="14"/>
        <v>14</v>
      </c>
      <c r="E172" s="9">
        <f t="shared" si="14"/>
        <v>2</v>
      </c>
      <c r="F172" s="9">
        <f t="shared" si="14"/>
        <v>0</v>
      </c>
      <c r="G172" s="9">
        <f t="shared" si="14"/>
        <v>3</v>
      </c>
      <c r="H172" s="9">
        <f t="shared" si="14"/>
        <v>4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43</v>
      </c>
      <c r="D173" s="9">
        <f t="shared" si="14"/>
        <v>28</v>
      </c>
      <c r="E173" s="9">
        <f t="shared" si="14"/>
        <v>4</v>
      </c>
      <c r="F173" s="9">
        <f t="shared" si="14"/>
        <v>0</v>
      </c>
      <c r="G173" s="9">
        <f t="shared" si="14"/>
        <v>3</v>
      </c>
      <c r="H173" s="9">
        <f t="shared" si="14"/>
        <v>5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11</v>
      </c>
      <c r="D174" s="9">
        <f t="shared" si="14"/>
        <v>9</v>
      </c>
      <c r="E174" s="9">
        <f t="shared" si="14"/>
        <v>0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82</v>
      </c>
      <c r="D175" s="9">
        <f t="shared" si="14"/>
        <v>55</v>
      </c>
      <c r="E175" s="9">
        <f t="shared" si="14"/>
        <v>11</v>
      </c>
      <c r="F175" s="9">
        <f t="shared" si="14"/>
        <v>0</v>
      </c>
      <c r="G175" s="9">
        <f t="shared" si="14"/>
        <v>4</v>
      </c>
      <c r="H175" s="9">
        <f t="shared" si="14"/>
        <v>5</v>
      </c>
      <c r="I175" s="9">
        <f t="shared" si="14"/>
        <v>7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86</v>
      </c>
      <c r="D176" s="9">
        <f t="shared" si="14"/>
        <v>59</v>
      </c>
      <c r="E176" s="9">
        <f t="shared" si="14"/>
        <v>8</v>
      </c>
      <c r="F176" s="9">
        <f t="shared" si="14"/>
        <v>0</v>
      </c>
      <c r="G176" s="9">
        <f t="shared" si="14"/>
        <v>6</v>
      </c>
      <c r="H176" s="9">
        <f t="shared" si="14"/>
        <v>0</v>
      </c>
      <c r="I176" s="9">
        <f t="shared" si="14"/>
        <v>13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46</v>
      </c>
      <c r="D177" s="9">
        <f aca="true" t="shared" si="15" ref="D177:J182">D29+D66+D103+D140</f>
        <v>32</v>
      </c>
      <c r="E177" s="9">
        <f t="shared" si="15"/>
        <v>1</v>
      </c>
      <c r="F177" s="9">
        <f t="shared" si="15"/>
        <v>0</v>
      </c>
      <c r="G177" s="9">
        <f t="shared" si="15"/>
        <v>7</v>
      </c>
      <c r="H177" s="9">
        <f t="shared" si="15"/>
        <v>3</v>
      </c>
      <c r="I177" s="9">
        <f t="shared" si="15"/>
        <v>3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38</v>
      </c>
      <c r="D178" s="9">
        <f t="shared" si="15"/>
        <v>23</v>
      </c>
      <c r="E178" s="9">
        <f t="shared" si="15"/>
        <v>4</v>
      </c>
      <c r="F178" s="9">
        <f t="shared" si="15"/>
        <v>0</v>
      </c>
      <c r="G178" s="9">
        <f t="shared" si="15"/>
        <v>2</v>
      </c>
      <c r="H178" s="9">
        <f t="shared" si="15"/>
        <v>4</v>
      </c>
      <c r="I178" s="9">
        <f t="shared" si="15"/>
        <v>5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11</v>
      </c>
      <c r="D179" s="9">
        <f t="shared" si="15"/>
        <v>7</v>
      </c>
      <c r="E179" s="9">
        <f t="shared" si="15"/>
        <v>0</v>
      </c>
      <c r="F179" s="9">
        <f t="shared" si="15"/>
        <v>0</v>
      </c>
      <c r="G179" s="9">
        <f t="shared" si="15"/>
        <v>2</v>
      </c>
      <c r="H179" s="9">
        <f t="shared" si="15"/>
        <v>1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60</v>
      </c>
      <c r="D180" s="9">
        <f t="shared" si="15"/>
        <v>35</v>
      </c>
      <c r="E180" s="9">
        <f t="shared" si="15"/>
        <v>3</v>
      </c>
      <c r="F180" s="9">
        <f t="shared" si="15"/>
        <v>0</v>
      </c>
      <c r="G180" s="9">
        <f t="shared" si="15"/>
        <v>5</v>
      </c>
      <c r="H180" s="9">
        <f t="shared" si="15"/>
        <v>3</v>
      </c>
      <c r="I180" s="9">
        <f t="shared" si="15"/>
        <v>14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82</v>
      </c>
      <c r="D181" s="9">
        <f t="shared" si="15"/>
        <v>58</v>
      </c>
      <c r="E181" s="9">
        <f t="shared" si="15"/>
        <v>5</v>
      </c>
      <c r="F181" s="9">
        <f t="shared" si="15"/>
        <v>0</v>
      </c>
      <c r="G181" s="9">
        <f t="shared" si="15"/>
        <v>3</v>
      </c>
      <c r="H181" s="9">
        <f t="shared" si="15"/>
        <v>11</v>
      </c>
      <c r="I181" s="9">
        <f t="shared" si="15"/>
        <v>5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90</v>
      </c>
      <c r="D182" s="9">
        <f t="shared" si="15"/>
        <v>48</v>
      </c>
      <c r="E182" s="9">
        <f t="shared" si="15"/>
        <v>21</v>
      </c>
      <c r="F182" s="9">
        <f t="shared" si="15"/>
        <v>0</v>
      </c>
      <c r="G182" s="9">
        <f t="shared" si="15"/>
        <v>1</v>
      </c>
      <c r="H182" s="9">
        <f t="shared" si="15"/>
        <v>5</v>
      </c>
      <c r="I182" s="9">
        <f t="shared" si="15"/>
        <v>0</v>
      </c>
      <c r="J182" s="9">
        <f t="shared" si="15"/>
        <v>15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1786</v>
      </c>
      <c r="D186" s="12">
        <f t="shared" si="19"/>
        <v>1257</v>
      </c>
      <c r="E186" s="12">
        <f t="shared" si="19"/>
        <v>124</v>
      </c>
      <c r="F186" s="12">
        <f t="shared" si="19"/>
        <v>7</v>
      </c>
      <c r="G186" s="12">
        <f t="shared" si="19"/>
        <v>97</v>
      </c>
      <c r="H186" s="12">
        <f t="shared" si="19"/>
        <v>137</v>
      </c>
      <c r="I186" s="12">
        <f t="shared" si="19"/>
        <v>149</v>
      </c>
      <c r="J186" s="13">
        <f t="shared" si="19"/>
        <v>15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1693</v>
      </c>
      <c r="D187" s="21">
        <f t="shared" si="20"/>
        <v>1206</v>
      </c>
      <c r="E187" s="21">
        <f t="shared" si="20"/>
        <v>103</v>
      </c>
      <c r="F187" s="21">
        <f t="shared" si="20"/>
        <v>7</v>
      </c>
      <c r="G187" s="21">
        <f t="shared" si="20"/>
        <v>96</v>
      </c>
      <c r="H187" s="21">
        <f t="shared" si="20"/>
        <v>132</v>
      </c>
      <c r="I187" s="21">
        <f t="shared" si="20"/>
        <v>149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1786</v>
      </c>
      <c r="D188" s="12">
        <f t="shared" si="21"/>
        <v>1257</v>
      </c>
      <c r="E188" s="12">
        <f t="shared" si="21"/>
        <v>124</v>
      </c>
      <c r="F188" s="12">
        <f t="shared" si="21"/>
        <v>7</v>
      </c>
      <c r="G188" s="12">
        <f t="shared" si="21"/>
        <v>97</v>
      </c>
      <c r="H188" s="12">
        <f t="shared" si="21"/>
        <v>137</v>
      </c>
      <c r="I188" s="12">
        <f t="shared" si="21"/>
        <v>149</v>
      </c>
      <c r="J188" s="13">
        <f t="shared" si="21"/>
        <v>15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">
      <selection activeCell="D36" sqref="D36:J3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56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7</v>
      </c>
      <c r="D9" s="8">
        <v>4</v>
      </c>
      <c r="E9" s="8">
        <v>2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16</v>
      </c>
      <c r="E10" s="8">
        <v>1</v>
      </c>
      <c r="F10" s="8">
        <v>1</v>
      </c>
      <c r="G10" s="8">
        <v>1</v>
      </c>
      <c r="H10" s="8">
        <v>0</v>
      </c>
      <c r="I10" s="8">
        <v>3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39</v>
      </c>
      <c r="D11" s="8">
        <v>30</v>
      </c>
      <c r="E11" s="8">
        <v>4</v>
      </c>
      <c r="F11" s="8">
        <v>0</v>
      </c>
      <c r="G11" s="8">
        <v>1</v>
      </c>
      <c r="H11" s="8">
        <v>2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22</v>
      </c>
      <c r="D12" s="8">
        <v>18</v>
      </c>
      <c r="E12" s="8">
        <v>1</v>
      </c>
      <c r="F12" s="23">
        <v>0</v>
      </c>
      <c r="G12" s="8">
        <v>0</v>
      </c>
      <c r="H12" s="8">
        <v>3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22</v>
      </c>
      <c r="D13" s="8">
        <v>17</v>
      </c>
      <c r="E13" s="8">
        <v>2</v>
      </c>
      <c r="F13" s="8">
        <v>0</v>
      </c>
      <c r="G13" s="8">
        <v>2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18</v>
      </c>
      <c r="D14" s="8">
        <v>13</v>
      </c>
      <c r="E14" s="8">
        <v>0</v>
      </c>
      <c r="F14" s="8">
        <v>0</v>
      </c>
      <c r="G14" s="8">
        <v>4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21</v>
      </c>
      <c r="D15" s="8">
        <v>17</v>
      </c>
      <c r="E15" s="8">
        <v>1</v>
      </c>
      <c r="F15" s="8">
        <v>0</v>
      </c>
      <c r="G15" s="8">
        <v>2</v>
      </c>
      <c r="H15" s="8">
        <v>1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5</v>
      </c>
      <c r="D16" s="8">
        <v>3</v>
      </c>
      <c r="E16" s="8">
        <v>1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13</v>
      </c>
      <c r="D17" s="8">
        <v>11</v>
      </c>
      <c r="E17" s="8">
        <v>0</v>
      </c>
      <c r="F17" s="8">
        <v>0</v>
      </c>
      <c r="G17" s="8">
        <v>1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9</v>
      </c>
      <c r="D18" s="8">
        <v>8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6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22</v>
      </c>
      <c r="D20" s="8">
        <v>22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11</v>
      </c>
      <c r="D21" s="8">
        <v>9</v>
      </c>
      <c r="E21" s="8">
        <v>0</v>
      </c>
      <c r="F21" s="8">
        <v>0</v>
      </c>
      <c r="G21" s="8">
        <v>0</v>
      </c>
      <c r="H21" s="8">
        <v>2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28</v>
      </c>
      <c r="D22" s="8">
        <v>20</v>
      </c>
      <c r="E22" s="8">
        <v>0</v>
      </c>
      <c r="F22" s="8">
        <v>0</v>
      </c>
      <c r="G22" s="8">
        <v>0</v>
      </c>
      <c r="H22" s="8">
        <v>7</v>
      </c>
      <c r="I22" s="8">
        <v>1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15</v>
      </c>
      <c r="D23" s="8">
        <v>7</v>
      </c>
      <c r="E23" s="8">
        <v>6</v>
      </c>
      <c r="F23" s="8">
        <v>0</v>
      </c>
      <c r="G23" s="8">
        <v>2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10</v>
      </c>
      <c r="D24" s="8">
        <v>5</v>
      </c>
      <c r="E24" s="8">
        <v>1</v>
      </c>
      <c r="F24" s="8">
        <v>0</v>
      </c>
      <c r="G24" s="8">
        <v>2</v>
      </c>
      <c r="H24" s="8">
        <v>1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12</v>
      </c>
      <c r="D25" s="8">
        <v>9</v>
      </c>
      <c r="E25" s="8">
        <v>3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3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28</v>
      </c>
      <c r="D27" s="8">
        <v>18</v>
      </c>
      <c r="E27" s="8">
        <v>4</v>
      </c>
      <c r="F27" s="8">
        <v>0</v>
      </c>
      <c r="G27" s="8">
        <v>2</v>
      </c>
      <c r="H27" s="8">
        <v>2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23</v>
      </c>
      <c r="D28" s="8">
        <v>12</v>
      </c>
      <c r="E28" s="8">
        <v>4</v>
      </c>
      <c r="F28" s="8">
        <v>0</v>
      </c>
      <c r="G28" s="8">
        <v>2</v>
      </c>
      <c r="H28" s="8">
        <v>0</v>
      </c>
      <c r="I28" s="8">
        <v>5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5</v>
      </c>
      <c r="D29" s="8">
        <v>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14</v>
      </c>
      <c r="D30" s="8">
        <v>9</v>
      </c>
      <c r="E30" s="8">
        <v>2</v>
      </c>
      <c r="F30" s="8">
        <v>0</v>
      </c>
      <c r="G30" s="8">
        <v>1</v>
      </c>
      <c r="H30" s="8">
        <v>1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16</v>
      </c>
      <c r="D32" s="8">
        <v>10</v>
      </c>
      <c r="E32" s="8">
        <v>1</v>
      </c>
      <c r="F32" s="8">
        <v>0</v>
      </c>
      <c r="G32" s="8">
        <v>0</v>
      </c>
      <c r="H32" s="8">
        <v>1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26</v>
      </c>
      <c r="D33" s="8">
        <v>16</v>
      </c>
      <c r="E33" s="8">
        <v>3</v>
      </c>
      <c r="F33" s="8">
        <v>0</v>
      </c>
      <c r="G33" s="8">
        <v>2</v>
      </c>
      <c r="H33" s="8">
        <v>5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7</v>
      </c>
      <c r="D34" s="8">
        <v>1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4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405</v>
      </c>
      <c r="D38" s="12">
        <f t="shared" si="1"/>
        <v>287</v>
      </c>
      <c r="E38" s="12">
        <f t="shared" si="1"/>
        <v>39</v>
      </c>
      <c r="F38" s="12">
        <f t="shared" si="1"/>
        <v>1</v>
      </c>
      <c r="G38" s="12">
        <f t="shared" si="1"/>
        <v>22</v>
      </c>
      <c r="H38" s="12">
        <f t="shared" si="1"/>
        <v>26</v>
      </c>
      <c r="I38" s="12">
        <f t="shared" si="1"/>
        <v>26</v>
      </c>
      <c r="J38" s="13">
        <f t="shared" si="1"/>
        <v>4</v>
      </c>
    </row>
    <row r="39" spans="1:10" ht="13.5" thickBot="1">
      <c r="A39" s="70" t="s">
        <v>29</v>
      </c>
      <c r="B39" s="71"/>
      <c r="C39" s="14">
        <f aca="true" t="shared" si="2" ref="C39:J39">SUM(C9:C33)</f>
        <v>398</v>
      </c>
      <c r="D39" s="15">
        <f t="shared" si="2"/>
        <v>286</v>
      </c>
      <c r="E39" s="15">
        <f t="shared" si="2"/>
        <v>37</v>
      </c>
      <c r="F39" s="15">
        <f t="shared" si="2"/>
        <v>1</v>
      </c>
      <c r="G39" s="15">
        <f t="shared" si="2"/>
        <v>22</v>
      </c>
      <c r="H39" s="15">
        <f t="shared" si="2"/>
        <v>26</v>
      </c>
      <c r="I39" s="15">
        <f t="shared" si="2"/>
        <v>26</v>
      </c>
      <c r="J39" s="16">
        <f t="shared" si="2"/>
        <v>0</v>
      </c>
    </row>
    <row r="40" ht="21" customHeight="1">
      <c r="B40">
        <f>+A40:J41</f>
        <v>0</v>
      </c>
    </row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56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1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  <c r="K53" s="29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>SUM(C46:C74)</f>
        <v>0</v>
      </c>
      <c r="D75" s="12"/>
      <c r="E75" s="12"/>
      <c r="F75" s="12"/>
      <c r="G75" s="12"/>
      <c r="H75" s="12"/>
      <c r="I75" s="12"/>
      <c r="J75" s="13"/>
    </row>
    <row r="76" spans="1:10" ht="13.5" thickBot="1">
      <c r="A76" s="70" t="s">
        <v>29</v>
      </c>
      <c r="B76" s="71"/>
      <c r="C76" s="14">
        <f aca="true" t="shared" si="4" ref="C76:J76">SUM(C46:C70)</f>
        <v>0</v>
      </c>
      <c r="D76" s="15">
        <f t="shared" si="4"/>
        <v>0</v>
      </c>
      <c r="E76" s="15">
        <f t="shared" si="4"/>
        <v>0</v>
      </c>
      <c r="F76" s="15">
        <f t="shared" si="4"/>
        <v>0</v>
      </c>
      <c r="G76" s="15">
        <f t="shared" si="4"/>
        <v>0</v>
      </c>
      <c r="H76" s="15">
        <f t="shared" si="4"/>
        <v>0</v>
      </c>
      <c r="I76" s="15">
        <f t="shared" si="4"/>
        <v>0</v>
      </c>
      <c r="J76" s="16">
        <f t="shared" si="4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56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5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5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5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5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5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5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5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5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5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5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5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5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5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5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5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5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5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5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5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5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5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5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5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5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6" t="s">
        <v>59</v>
      </c>
      <c r="C108" s="24">
        <f t="shared" si="5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2" t="s">
        <v>62</v>
      </c>
      <c r="C109" s="24">
        <f t="shared" si="5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2" t="s">
        <v>63</v>
      </c>
      <c r="C110" s="24">
        <f t="shared" si="5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5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6" ref="C112:J112">SUM(C83:C111)</f>
        <v>0</v>
      </c>
      <c r="D112" s="12">
        <f t="shared" si="6"/>
        <v>0</v>
      </c>
      <c r="E112" s="12">
        <f t="shared" si="6"/>
        <v>0</v>
      </c>
      <c r="F112" s="12">
        <f t="shared" si="6"/>
        <v>0</v>
      </c>
      <c r="G112" s="12">
        <f t="shared" si="6"/>
        <v>0</v>
      </c>
      <c r="H112" s="12">
        <f t="shared" si="6"/>
        <v>0</v>
      </c>
      <c r="I112" s="12">
        <f t="shared" si="6"/>
        <v>0</v>
      </c>
      <c r="J112" s="13">
        <f t="shared" si="6"/>
        <v>0</v>
      </c>
    </row>
    <row r="113" spans="1:10" ht="13.5" thickBot="1">
      <c r="A113" s="70" t="s">
        <v>29</v>
      </c>
      <c r="B113" s="71"/>
      <c r="C113" s="14">
        <f aca="true" t="shared" si="7" ref="C113:J113">SUM(C83:C107)</f>
        <v>0</v>
      </c>
      <c r="D113" s="15">
        <f t="shared" si="7"/>
        <v>0</v>
      </c>
      <c r="E113" s="15">
        <f t="shared" si="7"/>
        <v>0</v>
      </c>
      <c r="F113" s="15">
        <f t="shared" si="7"/>
        <v>0</v>
      </c>
      <c r="G113" s="15">
        <f t="shared" si="7"/>
        <v>0</v>
      </c>
      <c r="H113" s="15">
        <f t="shared" si="7"/>
        <v>0</v>
      </c>
      <c r="I113" s="15">
        <f t="shared" si="7"/>
        <v>0</v>
      </c>
      <c r="J113" s="16">
        <f t="shared" si="7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56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8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8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8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8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8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8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8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8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8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8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8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8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8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8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8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48">
        <f t="shared" si="8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8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8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8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8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8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8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8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8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59</v>
      </c>
      <c r="C145" s="24">
        <f t="shared" si="8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62</v>
      </c>
      <c r="C146" s="24">
        <f t="shared" si="8"/>
        <v>0</v>
      </c>
      <c r="D146" s="8"/>
      <c r="E146" s="8"/>
      <c r="F146" s="8"/>
      <c r="G146" s="8"/>
      <c r="H146" s="8"/>
      <c r="I146" s="8"/>
      <c r="J146" s="18"/>
    </row>
    <row r="147" spans="1:10" ht="12.75">
      <c r="A147" s="1">
        <v>28</v>
      </c>
      <c r="B147" s="42" t="s">
        <v>63</v>
      </c>
      <c r="C147" s="24">
        <f t="shared" si="8"/>
        <v>0</v>
      </c>
      <c r="D147" s="8"/>
      <c r="E147" s="8"/>
      <c r="F147" s="8"/>
      <c r="G147" s="8"/>
      <c r="H147" s="8"/>
      <c r="I147" s="8"/>
      <c r="J147" s="18"/>
    </row>
    <row r="148" spans="1:10" ht="13.5" thickBot="1">
      <c r="A148" s="1">
        <v>29</v>
      </c>
      <c r="B148" s="7" t="s">
        <v>60</v>
      </c>
      <c r="C148" s="24">
        <f t="shared" si="8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9" ref="C149:J149">SUM(C120:C148)</f>
        <v>0</v>
      </c>
      <c r="D149" s="12">
        <f t="shared" si="9"/>
        <v>0</v>
      </c>
      <c r="E149" s="12">
        <f t="shared" si="9"/>
        <v>0</v>
      </c>
      <c r="F149" s="12">
        <f t="shared" si="9"/>
        <v>0</v>
      </c>
      <c r="G149" s="12">
        <f t="shared" si="9"/>
        <v>0</v>
      </c>
      <c r="H149" s="12">
        <f t="shared" si="9"/>
        <v>0</v>
      </c>
      <c r="I149" s="12">
        <f t="shared" si="9"/>
        <v>0</v>
      </c>
      <c r="J149" s="13">
        <f t="shared" si="9"/>
        <v>0</v>
      </c>
    </row>
    <row r="150" spans="1:10" ht="13.5" thickBot="1">
      <c r="A150" s="70" t="s">
        <v>29</v>
      </c>
      <c r="B150" s="71"/>
      <c r="C150" s="14">
        <f aca="true" t="shared" si="10" ref="C150:J150">SUM(C120:C144)</f>
        <v>0</v>
      </c>
      <c r="D150" s="15">
        <f t="shared" si="10"/>
        <v>0</v>
      </c>
      <c r="E150" s="15">
        <f t="shared" si="10"/>
        <v>0</v>
      </c>
      <c r="F150" s="15">
        <f t="shared" si="10"/>
        <v>0</v>
      </c>
      <c r="G150" s="15">
        <f t="shared" si="10"/>
        <v>0</v>
      </c>
      <c r="H150" s="15">
        <f t="shared" si="10"/>
        <v>0</v>
      </c>
      <c r="I150" s="15">
        <f t="shared" si="10"/>
        <v>0</v>
      </c>
      <c r="J150" s="16">
        <f t="shared" si="10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56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1" ref="C157:C180">D157+E157+F157+G157+H157+I157+J157</f>
        <v>7</v>
      </c>
      <c r="D157" s="9">
        <f aca="true" t="shared" si="12" ref="D157:J166">D9+D46+D83+D120</f>
        <v>4</v>
      </c>
      <c r="E157" s="9">
        <f t="shared" si="12"/>
        <v>2</v>
      </c>
      <c r="F157" s="9">
        <f t="shared" si="12"/>
        <v>0</v>
      </c>
      <c r="G157" s="9">
        <f t="shared" si="12"/>
        <v>0</v>
      </c>
      <c r="H157" s="9">
        <f t="shared" si="12"/>
        <v>0</v>
      </c>
      <c r="I157" s="9">
        <f t="shared" si="12"/>
        <v>1</v>
      </c>
      <c r="J157" s="9">
        <f t="shared" si="12"/>
        <v>0</v>
      </c>
    </row>
    <row r="158" spans="1:10" ht="12.75">
      <c r="A158" s="1">
        <v>2</v>
      </c>
      <c r="B158" s="2" t="s">
        <v>3</v>
      </c>
      <c r="C158" s="24">
        <f t="shared" si="11"/>
        <v>22</v>
      </c>
      <c r="D158" s="9">
        <f t="shared" si="12"/>
        <v>16</v>
      </c>
      <c r="E158" s="9">
        <f t="shared" si="12"/>
        <v>1</v>
      </c>
      <c r="F158" s="9">
        <f t="shared" si="12"/>
        <v>1</v>
      </c>
      <c r="G158" s="9">
        <f t="shared" si="12"/>
        <v>1</v>
      </c>
      <c r="H158" s="9">
        <f t="shared" si="12"/>
        <v>0</v>
      </c>
      <c r="I158" s="9">
        <f t="shared" si="12"/>
        <v>3</v>
      </c>
      <c r="J158" s="9">
        <f t="shared" si="12"/>
        <v>0</v>
      </c>
    </row>
    <row r="159" spans="1:10" ht="12.75">
      <c r="A159" s="1">
        <v>3</v>
      </c>
      <c r="B159" s="2" t="s">
        <v>4</v>
      </c>
      <c r="C159" s="24">
        <f t="shared" si="11"/>
        <v>39</v>
      </c>
      <c r="D159" s="9">
        <f t="shared" si="12"/>
        <v>30</v>
      </c>
      <c r="E159" s="9">
        <f t="shared" si="12"/>
        <v>4</v>
      </c>
      <c r="F159" s="9">
        <f t="shared" si="12"/>
        <v>0</v>
      </c>
      <c r="G159" s="9">
        <f t="shared" si="12"/>
        <v>1</v>
      </c>
      <c r="H159" s="9">
        <f t="shared" si="12"/>
        <v>2</v>
      </c>
      <c r="I159" s="9">
        <f t="shared" si="12"/>
        <v>2</v>
      </c>
      <c r="J159" s="9">
        <f t="shared" si="12"/>
        <v>0</v>
      </c>
    </row>
    <row r="160" spans="1:10" ht="12.75">
      <c r="A160" s="1">
        <v>4</v>
      </c>
      <c r="B160" s="2" t="s">
        <v>5</v>
      </c>
      <c r="C160" s="24">
        <f t="shared" si="11"/>
        <v>22</v>
      </c>
      <c r="D160" s="9">
        <f t="shared" si="12"/>
        <v>18</v>
      </c>
      <c r="E160" s="9">
        <f t="shared" si="12"/>
        <v>1</v>
      </c>
      <c r="F160" s="9">
        <f t="shared" si="12"/>
        <v>0</v>
      </c>
      <c r="G160" s="9">
        <f t="shared" si="12"/>
        <v>0</v>
      </c>
      <c r="H160" s="9">
        <f t="shared" si="12"/>
        <v>3</v>
      </c>
      <c r="I160" s="9">
        <f t="shared" si="12"/>
        <v>0</v>
      </c>
      <c r="J160" s="9">
        <f t="shared" si="12"/>
        <v>0</v>
      </c>
    </row>
    <row r="161" spans="1:10" ht="12.75">
      <c r="A161" s="1">
        <v>5</v>
      </c>
      <c r="B161" s="2" t="s">
        <v>6</v>
      </c>
      <c r="C161" s="24">
        <f t="shared" si="11"/>
        <v>22</v>
      </c>
      <c r="D161" s="9">
        <f t="shared" si="12"/>
        <v>17</v>
      </c>
      <c r="E161" s="9">
        <f t="shared" si="12"/>
        <v>2</v>
      </c>
      <c r="F161" s="9">
        <f t="shared" si="12"/>
        <v>0</v>
      </c>
      <c r="G161" s="9">
        <f t="shared" si="12"/>
        <v>2</v>
      </c>
      <c r="H161" s="9">
        <f t="shared" si="12"/>
        <v>0</v>
      </c>
      <c r="I161" s="9">
        <f t="shared" si="12"/>
        <v>1</v>
      </c>
      <c r="J161" s="9">
        <f t="shared" si="12"/>
        <v>0</v>
      </c>
    </row>
    <row r="162" spans="1:10" ht="12.75">
      <c r="A162" s="1">
        <v>6</v>
      </c>
      <c r="B162" s="2" t="s">
        <v>7</v>
      </c>
      <c r="C162" s="24">
        <f t="shared" si="11"/>
        <v>18</v>
      </c>
      <c r="D162" s="9">
        <f t="shared" si="12"/>
        <v>13</v>
      </c>
      <c r="E162" s="9">
        <f t="shared" si="12"/>
        <v>0</v>
      </c>
      <c r="F162" s="9">
        <f t="shared" si="12"/>
        <v>0</v>
      </c>
      <c r="G162" s="9">
        <f t="shared" si="12"/>
        <v>4</v>
      </c>
      <c r="H162" s="9">
        <f t="shared" si="12"/>
        <v>1</v>
      </c>
      <c r="I162" s="9">
        <f t="shared" si="12"/>
        <v>0</v>
      </c>
      <c r="J162" s="9">
        <f t="shared" si="12"/>
        <v>0</v>
      </c>
    </row>
    <row r="163" spans="1:10" ht="12.75">
      <c r="A163" s="1">
        <v>7</v>
      </c>
      <c r="B163" s="2" t="s">
        <v>8</v>
      </c>
      <c r="C163" s="24">
        <f t="shared" si="11"/>
        <v>21</v>
      </c>
      <c r="D163" s="9">
        <f t="shared" si="12"/>
        <v>17</v>
      </c>
      <c r="E163" s="9">
        <f t="shared" si="12"/>
        <v>1</v>
      </c>
      <c r="F163" s="9">
        <f t="shared" si="12"/>
        <v>0</v>
      </c>
      <c r="G163" s="9">
        <f t="shared" si="12"/>
        <v>2</v>
      </c>
      <c r="H163" s="9">
        <f t="shared" si="12"/>
        <v>1</v>
      </c>
      <c r="I163" s="9">
        <f t="shared" si="12"/>
        <v>0</v>
      </c>
      <c r="J163" s="9">
        <f t="shared" si="12"/>
        <v>0</v>
      </c>
    </row>
    <row r="164" spans="1:10" ht="12.75">
      <c r="A164" s="3">
        <v>8</v>
      </c>
      <c r="B164" s="4" t="s">
        <v>9</v>
      </c>
      <c r="C164" s="24">
        <f t="shared" si="11"/>
        <v>5</v>
      </c>
      <c r="D164" s="9">
        <f t="shared" si="12"/>
        <v>3</v>
      </c>
      <c r="E164" s="9">
        <f t="shared" si="12"/>
        <v>1</v>
      </c>
      <c r="F164" s="9">
        <f t="shared" si="12"/>
        <v>0</v>
      </c>
      <c r="G164" s="9">
        <f t="shared" si="12"/>
        <v>0</v>
      </c>
      <c r="H164" s="9">
        <f t="shared" si="12"/>
        <v>0</v>
      </c>
      <c r="I164" s="9">
        <f t="shared" si="12"/>
        <v>1</v>
      </c>
      <c r="J164" s="9">
        <f t="shared" si="12"/>
        <v>0</v>
      </c>
    </row>
    <row r="165" spans="1:10" ht="12.75">
      <c r="A165" s="1">
        <v>9</v>
      </c>
      <c r="B165" s="2" t="s">
        <v>10</v>
      </c>
      <c r="C165" s="24">
        <f t="shared" si="11"/>
        <v>13</v>
      </c>
      <c r="D165" s="9">
        <f t="shared" si="12"/>
        <v>11</v>
      </c>
      <c r="E165" s="9">
        <f t="shared" si="12"/>
        <v>0</v>
      </c>
      <c r="F165" s="9">
        <f t="shared" si="12"/>
        <v>0</v>
      </c>
      <c r="G165" s="9">
        <f t="shared" si="12"/>
        <v>1</v>
      </c>
      <c r="H165" s="9">
        <f t="shared" si="12"/>
        <v>0</v>
      </c>
      <c r="I165" s="9">
        <f t="shared" si="12"/>
        <v>1</v>
      </c>
      <c r="J165" s="9">
        <f t="shared" si="12"/>
        <v>0</v>
      </c>
    </row>
    <row r="166" spans="1:10" ht="12.75">
      <c r="A166" s="1">
        <v>10</v>
      </c>
      <c r="B166" s="2" t="s">
        <v>11</v>
      </c>
      <c r="C166" s="24">
        <f t="shared" si="11"/>
        <v>9</v>
      </c>
      <c r="D166" s="9">
        <f t="shared" si="12"/>
        <v>8</v>
      </c>
      <c r="E166" s="9">
        <f t="shared" si="12"/>
        <v>1</v>
      </c>
      <c r="F166" s="9">
        <f t="shared" si="12"/>
        <v>0</v>
      </c>
      <c r="G166" s="9">
        <f t="shared" si="12"/>
        <v>0</v>
      </c>
      <c r="H166" s="9">
        <f t="shared" si="12"/>
        <v>0</v>
      </c>
      <c r="I166" s="9">
        <f t="shared" si="12"/>
        <v>0</v>
      </c>
      <c r="J166" s="9">
        <f t="shared" si="12"/>
        <v>0</v>
      </c>
    </row>
    <row r="167" spans="1:10" ht="12.75">
      <c r="A167" s="1">
        <v>11</v>
      </c>
      <c r="B167" s="2" t="s">
        <v>12</v>
      </c>
      <c r="C167" s="24">
        <f t="shared" si="11"/>
        <v>6</v>
      </c>
      <c r="D167" s="9">
        <f aca="true" t="shared" si="13" ref="D167:J176">D19+D56+D93+D130</f>
        <v>3</v>
      </c>
      <c r="E167" s="9">
        <f t="shared" si="13"/>
        <v>0</v>
      </c>
      <c r="F167" s="9">
        <f t="shared" si="13"/>
        <v>0</v>
      </c>
      <c r="G167" s="9">
        <f t="shared" si="13"/>
        <v>0</v>
      </c>
      <c r="H167" s="9">
        <f t="shared" si="13"/>
        <v>0</v>
      </c>
      <c r="I167" s="9">
        <f t="shared" si="13"/>
        <v>3</v>
      </c>
      <c r="J167" s="9">
        <f t="shared" si="13"/>
        <v>0</v>
      </c>
    </row>
    <row r="168" spans="1:10" ht="12.75">
      <c r="A168" s="1">
        <v>12</v>
      </c>
      <c r="B168" s="2" t="s">
        <v>13</v>
      </c>
      <c r="C168" s="24">
        <f t="shared" si="11"/>
        <v>22</v>
      </c>
      <c r="D168" s="9">
        <f t="shared" si="13"/>
        <v>22</v>
      </c>
      <c r="E168" s="9">
        <f t="shared" si="13"/>
        <v>0</v>
      </c>
      <c r="F168" s="9">
        <f t="shared" si="13"/>
        <v>0</v>
      </c>
      <c r="G168" s="9">
        <f t="shared" si="13"/>
        <v>0</v>
      </c>
      <c r="H168" s="9">
        <f t="shared" si="13"/>
        <v>0</v>
      </c>
      <c r="I168" s="9">
        <f t="shared" si="13"/>
        <v>0</v>
      </c>
      <c r="J168" s="9">
        <f t="shared" si="13"/>
        <v>0</v>
      </c>
    </row>
    <row r="169" spans="1:10" ht="12.75">
      <c r="A169" s="1">
        <v>13</v>
      </c>
      <c r="B169" s="2" t="s">
        <v>14</v>
      </c>
      <c r="C169" s="24">
        <f t="shared" si="11"/>
        <v>11</v>
      </c>
      <c r="D169" s="9">
        <f t="shared" si="13"/>
        <v>9</v>
      </c>
      <c r="E169" s="9">
        <f t="shared" si="13"/>
        <v>0</v>
      </c>
      <c r="F169" s="9">
        <f t="shared" si="13"/>
        <v>0</v>
      </c>
      <c r="G169" s="9">
        <f t="shared" si="13"/>
        <v>0</v>
      </c>
      <c r="H169" s="9">
        <f t="shared" si="13"/>
        <v>2</v>
      </c>
      <c r="I169" s="9">
        <f t="shared" si="13"/>
        <v>0</v>
      </c>
      <c r="J169" s="9">
        <f t="shared" si="13"/>
        <v>0</v>
      </c>
    </row>
    <row r="170" spans="1:10" ht="12.75">
      <c r="A170" s="3">
        <v>14</v>
      </c>
      <c r="B170" s="4" t="s">
        <v>15</v>
      </c>
      <c r="C170" s="24">
        <f t="shared" si="11"/>
        <v>28</v>
      </c>
      <c r="D170" s="9">
        <f t="shared" si="13"/>
        <v>20</v>
      </c>
      <c r="E170" s="9">
        <f t="shared" si="13"/>
        <v>0</v>
      </c>
      <c r="F170" s="9">
        <f t="shared" si="13"/>
        <v>0</v>
      </c>
      <c r="G170" s="9">
        <f t="shared" si="13"/>
        <v>0</v>
      </c>
      <c r="H170" s="9">
        <f t="shared" si="13"/>
        <v>7</v>
      </c>
      <c r="I170" s="9">
        <f t="shared" si="13"/>
        <v>1</v>
      </c>
      <c r="J170" s="9">
        <f t="shared" si="13"/>
        <v>0</v>
      </c>
    </row>
    <row r="171" spans="1:10" ht="12.75">
      <c r="A171" s="3">
        <v>15</v>
      </c>
      <c r="B171" s="4" t="s">
        <v>16</v>
      </c>
      <c r="C171" s="24">
        <f t="shared" si="11"/>
        <v>15</v>
      </c>
      <c r="D171" s="9">
        <f t="shared" si="13"/>
        <v>7</v>
      </c>
      <c r="E171" s="9">
        <f t="shared" si="13"/>
        <v>6</v>
      </c>
      <c r="F171" s="9">
        <f t="shared" si="13"/>
        <v>0</v>
      </c>
      <c r="G171" s="9">
        <f t="shared" si="13"/>
        <v>2</v>
      </c>
      <c r="H171" s="9">
        <f t="shared" si="13"/>
        <v>0</v>
      </c>
      <c r="I171" s="9">
        <f t="shared" si="13"/>
        <v>0</v>
      </c>
      <c r="J171" s="9">
        <f t="shared" si="13"/>
        <v>0</v>
      </c>
    </row>
    <row r="172" spans="1:10" ht="12.75">
      <c r="A172" s="3">
        <v>16</v>
      </c>
      <c r="B172" s="4" t="s">
        <v>17</v>
      </c>
      <c r="C172" s="24">
        <f t="shared" si="11"/>
        <v>10</v>
      </c>
      <c r="D172" s="9">
        <f t="shared" si="13"/>
        <v>5</v>
      </c>
      <c r="E172" s="9">
        <f t="shared" si="13"/>
        <v>1</v>
      </c>
      <c r="F172" s="9">
        <f t="shared" si="13"/>
        <v>0</v>
      </c>
      <c r="G172" s="9">
        <f t="shared" si="13"/>
        <v>2</v>
      </c>
      <c r="H172" s="9">
        <f t="shared" si="13"/>
        <v>1</v>
      </c>
      <c r="I172" s="9">
        <f t="shared" si="13"/>
        <v>1</v>
      </c>
      <c r="J172" s="9">
        <f t="shared" si="13"/>
        <v>0</v>
      </c>
    </row>
    <row r="173" spans="1:10" ht="12.75">
      <c r="A173" s="1">
        <v>17</v>
      </c>
      <c r="B173" s="2" t="s">
        <v>18</v>
      </c>
      <c r="C173" s="24">
        <f t="shared" si="11"/>
        <v>12</v>
      </c>
      <c r="D173" s="9">
        <f t="shared" si="13"/>
        <v>9</v>
      </c>
      <c r="E173" s="9">
        <f t="shared" si="13"/>
        <v>3</v>
      </c>
      <c r="F173" s="9">
        <f t="shared" si="13"/>
        <v>0</v>
      </c>
      <c r="G173" s="9">
        <f t="shared" si="13"/>
        <v>0</v>
      </c>
      <c r="H173" s="9">
        <f t="shared" si="13"/>
        <v>0</v>
      </c>
      <c r="I173" s="9">
        <f t="shared" si="13"/>
        <v>0</v>
      </c>
      <c r="J173" s="9">
        <f t="shared" si="13"/>
        <v>0</v>
      </c>
    </row>
    <row r="174" spans="1:10" ht="12.75">
      <c r="A174" s="1">
        <v>18</v>
      </c>
      <c r="B174" s="2" t="s">
        <v>19</v>
      </c>
      <c r="C174" s="24">
        <f t="shared" si="11"/>
        <v>3</v>
      </c>
      <c r="D174" s="9">
        <f t="shared" si="13"/>
        <v>3</v>
      </c>
      <c r="E174" s="9">
        <f t="shared" si="13"/>
        <v>0</v>
      </c>
      <c r="F174" s="9">
        <f t="shared" si="13"/>
        <v>0</v>
      </c>
      <c r="G174" s="9">
        <f t="shared" si="13"/>
        <v>0</v>
      </c>
      <c r="H174" s="9">
        <f t="shared" si="13"/>
        <v>0</v>
      </c>
      <c r="I174" s="9">
        <f t="shared" si="13"/>
        <v>0</v>
      </c>
      <c r="J174" s="9">
        <f t="shared" si="13"/>
        <v>0</v>
      </c>
    </row>
    <row r="175" spans="1:10" ht="12.75">
      <c r="A175" s="3">
        <v>19</v>
      </c>
      <c r="B175" s="4" t="s">
        <v>20</v>
      </c>
      <c r="C175" s="24">
        <f t="shared" si="11"/>
        <v>28</v>
      </c>
      <c r="D175" s="9">
        <f t="shared" si="13"/>
        <v>18</v>
      </c>
      <c r="E175" s="9">
        <f t="shared" si="13"/>
        <v>4</v>
      </c>
      <c r="F175" s="9">
        <f t="shared" si="13"/>
        <v>0</v>
      </c>
      <c r="G175" s="9">
        <f t="shared" si="13"/>
        <v>2</v>
      </c>
      <c r="H175" s="9">
        <f t="shared" si="13"/>
        <v>2</v>
      </c>
      <c r="I175" s="9">
        <f t="shared" si="13"/>
        <v>2</v>
      </c>
      <c r="J175" s="9">
        <f t="shared" si="13"/>
        <v>0</v>
      </c>
    </row>
    <row r="176" spans="1:10" ht="12.75">
      <c r="A176" s="1">
        <v>20</v>
      </c>
      <c r="B176" s="2" t="s">
        <v>21</v>
      </c>
      <c r="C176" s="24">
        <f t="shared" si="11"/>
        <v>23</v>
      </c>
      <c r="D176" s="9">
        <f t="shared" si="13"/>
        <v>12</v>
      </c>
      <c r="E176" s="9">
        <f t="shared" si="13"/>
        <v>4</v>
      </c>
      <c r="F176" s="9">
        <f t="shared" si="13"/>
        <v>0</v>
      </c>
      <c r="G176" s="9">
        <f t="shared" si="13"/>
        <v>2</v>
      </c>
      <c r="H176" s="9">
        <f t="shared" si="13"/>
        <v>0</v>
      </c>
      <c r="I176" s="9">
        <f t="shared" si="13"/>
        <v>5</v>
      </c>
      <c r="J176" s="9">
        <f t="shared" si="13"/>
        <v>0</v>
      </c>
    </row>
    <row r="177" spans="1:10" ht="12.75">
      <c r="A177" s="1">
        <v>21</v>
      </c>
      <c r="B177" s="2" t="s">
        <v>22</v>
      </c>
      <c r="C177" s="24">
        <f t="shared" si="11"/>
        <v>5</v>
      </c>
      <c r="D177" s="9">
        <f aca="true" t="shared" si="14" ref="D177:J180">D29+D66+D103+D140</f>
        <v>5</v>
      </c>
      <c r="E177" s="9">
        <f t="shared" si="14"/>
        <v>0</v>
      </c>
      <c r="F177" s="9">
        <f t="shared" si="14"/>
        <v>0</v>
      </c>
      <c r="G177" s="9">
        <f t="shared" si="14"/>
        <v>0</v>
      </c>
      <c r="H177" s="9">
        <f t="shared" si="14"/>
        <v>0</v>
      </c>
      <c r="I177" s="9">
        <f t="shared" si="14"/>
        <v>0</v>
      </c>
      <c r="J177" s="9">
        <f t="shared" si="14"/>
        <v>0</v>
      </c>
    </row>
    <row r="178" spans="1:10" ht="12.75">
      <c r="A178" s="1">
        <v>22</v>
      </c>
      <c r="B178" s="2" t="s">
        <v>23</v>
      </c>
      <c r="C178" s="24">
        <f t="shared" si="11"/>
        <v>14</v>
      </c>
      <c r="D178" s="9">
        <f t="shared" si="14"/>
        <v>9</v>
      </c>
      <c r="E178" s="9">
        <f t="shared" si="14"/>
        <v>2</v>
      </c>
      <c r="F178" s="9">
        <f t="shared" si="14"/>
        <v>0</v>
      </c>
      <c r="G178" s="9">
        <f t="shared" si="14"/>
        <v>1</v>
      </c>
      <c r="H178" s="9">
        <f t="shared" si="14"/>
        <v>1</v>
      </c>
      <c r="I178" s="9">
        <f t="shared" si="14"/>
        <v>1</v>
      </c>
      <c r="J178" s="9">
        <f t="shared" si="14"/>
        <v>0</v>
      </c>
    </row>
    <row r="179" spans="1:10" ht="12.75">
      <c r="A179" s="1">
        <v>23</v>
      </c>
      <c r="B179" s="2" t="s">
        <v>24</v>
      </c>
      <c r="C179" s="24">
        <f t="shared" si="11"/>
        <v>1</v>
      </c>
      <c r="D179" s="9">
        <f t="shared" si="14"/>
        <v>1</v>
      </c>
      <c r="E179" s="9">
        <f t="shared" si="14"/>
        <v>0</v>
      </c>
      <c r="F179" s="9">
        <f t="shared" si="14"/>
        <v>0</v>
      </c>
      <c r="G179" s="9">
        <f t="shared" si="14"/>
        <v>0</v>
      </c>
      <c r="H179" s="9">
        <f t="shared" si="14"/>
        <v>0</v>
      </c>
      <c r="I179" s="9">
        <f t="shared" si="14"/>
        <v>0</v>
      </c>
      <c r="J179" s="9">
        <f t="shared" si="14"/>
        <v>0</v>
      </c>
    </row>
    <row r="180" spans="1:10" ht="12.75">
      <c r="A180" s="1">
        <v>24</v>
      </c>
      <c r="B180" s="2" t="s">
        <v>25</v>
      </c>
      <c r="C180" s="24">
        <f t="shared" si="11"/>
        <v>16</v>
      </c>
      <c r="D180" s="9">
        <f t="shared" si="14"/>
        <v>10</v>
      </c>
      <c r="E180" s="9">
        <f t="shared" si="14"/>
        <v>1</v>
      </c>
      <c r="F180" s="9">
        <f t="shared" si="14"/>
        <v>0</v>
      </c>
      <c r="G180" s="9">
        <f t="shared" si="14"/>
        <v>0</v>
      </c>
      <c r="H180" s="9">
        <f t="shared" si="14"/>
        <v>1</v>
      </c>
      <c r="I180" s="9">
        <f t="shared" si="14"/>
        <v>4</v>
      </c>
      <c r="J180" s="9">
        <f t="shared" si="14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26</v>
      </c>
      <c r="D181" s="9">
        <f aca="true" t="shared" si="15" ref="D181:J181">D33+D70+D107+D144</f>
        <v>16</v>
      </c>
      <c r="E181" s="9">
        <f t="shared" si="15"/>
        <v>3</v>
      </c>
      <c r="F181" s="9">
        <f t="shared" si="15"/>
        <v>0</v>
      </c>
      <c r="G181" s="9">
        <f t="shared" si="15"/>
        <v>2</v>
      </c>
      <c r="H181" s="9">
        <f t="shared" si="15"/>
        <v>5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7</v>
      </c>
      <c r="D182" s="9">
        <f aca="true" t="shared" si="16" ref="D182:J182">D34+D71+D108+D145</f>
        <v>1</v>
      </c>
      <c r="E182" s="9">
        <f t="shared" si="16"/>
        <v>2</v>
      </c>
      <c r="F182" s="9">
        <f t="shared" si="16"/>
        <v>0</v>
      </c>
      <c r="G182" s="9">
        <f t="shared" si="16"/>
        <v>0</v>
      </c>
      <c r="H182" s="9">
        <f t="shared" si="16"/>
        <v>0</v>
      </c>
      <c r="I182" s="9">
        <f t="shared" si="16"/>
        <v>0</v>
      </c>
      <c r="J182" s="9">
        <f t="shared" si="16"/>
        <v>4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7" ref="D183:J183">D35+D72+D109+D146</f>
        <v>0</v>
      </c>
      <c r="E183" s="9">
        <f t="shared" si="17"/>
        <v>0</v>
      </c>
      <c r="F183" s="9">
        <f t="shared" si="17"/>
        <v>0</v>
      </c>
      <c r="G183" s="9">
        <f t="shared" si="17"/>
        <v>0</v>
      </c>
      <c r="H183" s="9">
        <f t="shared" si="17"/>
        <v>0</v>
      </c>
      <c r="I183" s="9">
        <f t="shared" si="17"/>
        <v>0</v>
      </c>
      <c r="J183" s="9">
        <f t="shared" si="17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8" ref="D184:J184">D36+D73+D110+D147</f>
        <v>0</v>
      </c>
      <c r="E184" s="9">
        <f t="shared" si="18"/>
        <v>0</v>
      </c>
      <c r="F184" s="9">
        <f t="shared" si="18"/>
        <v>0</v>
      </c>
      <c r="G184" s="9">
        <f t="shared" si="18"/>
        <v>0</v>
      </c>
      <c r="H184" s="9">
        <f t="shared" si="18"/>
        <v>0</v>
      </c>
      <c r="I184" s="9">
        <f t="shared" si="18"/>
        <v>0</v>
      </c>
      <c r="J184" s="9">
        <f t="shared" si="18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9" ref="D185:J185">D37+D74+D111+D148</f>
        <v>0</v>
      </c>
      <c r="E185" s="9">
        <f t="shared" si="19"/>
        <v>0</v>
      </c>
      <c r="F185" s="9">
        <f t="shared" si="19"/>
        <v>0</v>
      </c>
      <c r="G185" s="9">
        <f t="shared" si="19"/>
        <v>0</v>
      </c>
      <c r="H185" s="9">
        <f t="shared" si="19"/>
        <v>0</v>
      </c>
      <c r="I185" s="9">
        <f t="shared" si="19"/>
        <v>0</v>
      </c>
      <c r="J185" s="9">
        <f t="shared" si="19"/>
        <v>0</v>
      </c>
    </row>
    <row r="186" spans="1:10" ht="13.5" thickBot="1">
      <c r="A186" s="68" t="s">
        <v>28</v>
      </c>
      <c r="B186" s="69"/>
      <c r="C186" s="11">
        <f aca="true" t="shared" si="20" ref="C186:J186">SUM(C157:C185)</f>
        <v>405</v>
      </c>
      <c r="D186" s="12">
        <f t="shared" si="20"/>
        <v>287</v>
      </c>
      <c r="E186" s="12">
        <f t="shared" si="20"/>
        <v>39</v>
      </c>
      <c r="F186" s="12">
        <f t="shared" si="20"/>
        <v>1</v>
      </c>
      <c r="G186" s="12">
        <f t="shared" si="20"/>
        <v>22</v>
      </c>
      <c r="H186" s="12">
        <f t="shared" si="20"/>
        <v>26</v>
      </c>
      <c r="I186" s="12">
        <f t="shared" si="20"/>
        <v>26</v>
      </c>
      <c r="J186" s="13">
        <f t="shared" si="20"/>
        <v>4</v>
      </c>
    </row>
    <row r="187" spans="1:10" ht="13.5" thickBot="1">
      <c r="A187" s="70" t="s">
        <v>29</v>
      </c>
      <c r="B187" s="71"/>
      <c r="C187" s="20">
        <f aca="true" t="shared" si="21" ref="C187:J187">SUM(C157:C181)</f>
        <v>398</v>
      </c>
      <c r="D187" s="21">
        <f t="shared" si="21"/>
        <v>286</v>
      </c>
      <c r="E187" s="21">
        <f t="shared" si="21"/>
        <v>37</v>
      </c>
      <c r="F187" s="21">
        <f t="shared" si="21"/>
        <v>1</v>
      </c>
      <c r="G187" s="21">
        <f t="shared" si="21"/>
        <v>22</v>
      </c>
      <c r="H187" s="21">
        <f t="shared" si="21"/>
        <v>26</v>
      </c>
      <c r="I187" s="21">
        <f t="shared" si="21"/>
        <v>26</v>
      </c>
      <c r="J187" s="22">
        <f t="shared" si="21"/>
        <v>0</v>
      </c>
    </row>
    <row r="188" spans="1:10" ht="13.5" thickBot="1">
      <c r="A188" s="68" t="s">
        <v>34</v>
      </c>
      <c r="B188" s="69"/>
      <c r="C188" s="11">
        <f aca="true" t="shared" si="22" ref="C188:J188">C38+C75+C112+C149</f>
        <v>405</v>
      </c>
      <c r="D188" s="12">
        <f t="shared" si="22"/>
        <v>287</v>
      </c>
      <c r="E188" s="12">
        <f t="shared" si="22"/>
        <v>39</v>
      </c>
      <c r="F188" s="12">
        <f t="shared" si="22"/>
        <v>1</v>
      </c>
      <c r="G188" s="12">
        <f t="shared" si="22"/>
        <v>22</v>
      </c>
      <c r="H188" s="12">
        <f t="shared" si="22"/>
        <v>26</v>
      </c>
      <c r="I188" s="12">
        <f t="shared" si="22"/>
        <v>26</v>
      </c>
      <c r="J188" s="13">
        <f t="shared" si="22"/>
        <v>4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A30" sqref="A30:IV3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57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30</v>
      </c>
      <c r="B5" s="84"/>
      <c r="C5" s="57" t="s">
        <v>48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48</v>
      </c>
      <c r="D9" s="24">
        <f>'Нові випадки'!D9+'НЛ за 1ю категорією'!D9+Рецидиви!D9+'Інші повторні випадки'!D9</f>
        <v>35</v>
      </c>
      <c r="E9" s="24">
        <f>'Нові випадки'!E9+'НЛ за 1ю категорією'!E9+Рецидиви!E9+'Інші повторні випадки'!E9</f>
        <v>3</v>
      </c>
      <c r="F9" s="24">
        <f>'Нові випадки'!F9+'НЛ за 1ю категорією'!F9+Рецидиви!F9+'Інші повторні випадки'!F9</f>
        <v>1</v>
      </c>
      <c r="G9" s="24">
        <f>'Нові випадки'!G9+'НЛ за 1ю категорією'!G9+Рецидиви!G9+'Інші повторні випадки'!G9</f>
        <v>1</v>
      </c>
      <c r="H9" s="24">
        <f>'Нові випадки'!H9+'НЛ за 1ю категорією'!H9+Рецидиви!H9+'Інші повторні випадки'!H9</f>
        <v>3</v>
      </c>
      <c r="I9" s="24">
        <f>'Нові випадки'!I9+'НЛ за 1ю категорією'!I9+Рецидиви!I9+'Інші повторні випадки'!I9</f>
        <v>5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54</v>
      </c>
      <c r="D10" s="24">
        <f>'Нові випадки'!D10+'НЛ за 1ю категорією'!D10+Рецидиви!D10+'Інші повторні випадки'!D10</f>
        <v>39</v>
      </c>
      <c r="E10" s="24">
        <f>'Нові випадки'!E10+'НЛ за 1ю категорією'!E10+Рецидиви!E10+'Інші повторні випадки'!E10</f>
        <v>1</v>
      </c>
      <c r="F10" s="24">
        <f>'Нові випадки'!F10+'НЛ за 1ю категорією'!F10+Рецидиви!F10+'Інші повторні випадки'!F10</f>
        <v>2</v>
      </c>
      <c r="G10" s="24">
        <f>'Нові випадки'!G10+'НЛ за 1ю категорією'!G10+Рецидиви!G10+'Інші повторні випадки'!G10</f>
        <v>4</v>
      </c>
      <c r="H10" s="24">
        <f>'Нові випадки'!H10+'НЛ за 1ю категорією'!H10+Рецидиви!H10+'Інші повторні випадки'!H10</f>
        <v>1</v>
      </c>
      <c r="I10" s="24">
        <f>'Нові випадки'!I10+'НЛ за 1ю категорією'!I10+Рецидиви!I10+'Інші повторні випадки'!I10</f>
        <v>7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222</v>
      </c>
      <c r="D11" s="24">
        <f>'Нові випадки'!D11+'НЛ за 1ю категорією'!D11+Рецидиви!D11+'Інші повторні випадки'!D11</f>
        <v>167</v>
      </c>
      <c r="E11" s="24">
        <f>'Нові випадки'!E11+'НЛ за 1ю категорією'!E11+Рецидиви!E11+'Інші повторні випадки'!E11</f>
        <v>20</v>
      </c>
      <c r="F11" s="24">
        <f>'Нові випадки'!F11+'НЛ за 1ю категорією'!F11+Рецидиви!F11+'Інші повторні випадки'!F11</f>
        <v>0</v>
      </c>
      <c r="G11" s="24">
        <f>'Нові випадки'!G11+'НЛ за 1ю категорією'!G11+Рецидиви!G11+'Інші повторні випадки'!G11</f>
        <v>5</v>
      </c>
      <c r="H11" s="24">
        <f>'Нові випадки'!H11+'НЛ за 1ю категорією'!H11+Рецидиви!H11+'Інші повторні випадки'!H11</f>
        <v>15</v>
      </c>
      <c r="I11" s="24">
        <f>'Нові випадки'!I11+'НЛ за 1ю категорією'!I11+Рецидиви!I11+'Інші повторні випадки'!I11</f>
        <v>15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113</v>
      </c>
      <c r="D12" s="24">
        <f>'Нові випадки'!D12+'НЛ за 1ю категорією'!D12+Рецидиви!D12+'Інші повторні випадки'!D12</f>
        <v>87</v>
      </c>
      <c r="E12" s="24">
        <f>'Нові випадки'!E12+'НЛ за 1ю категорією'!E12+Рецидиви!E12+'Інші повторні випадки'!E12</f>
        <v>5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1</v>
      </c>
      <c r="H12" s="24">
        <f>'Нові випадки'!H12+'НЛ за 1ю категорією'!H12+Рецидиви!H12+'Інші повторні випадки'!H12</f>
        <v>12</v>
      </c>
      <c r="I12" s="24">
        <f>'Нові випадки'!I12+'НЛ за 1ю категорією'!I12+Рецидиви!I12+'Інші повторні випадки'!I12</f>
        <v>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44</v>
      </c>
      <c r="D13" s="24">
        <f>'Нові випадки'!D13+'НЛ за 1ю категорією'!D13+Рецидиви!D13+'Інші повторні випадки'!D13</f>
        <v>34</v>
      </c>
      <c r="E13" s="24">
        <f>'Нові випадки'!E13+'НЛ за 1ю категорією'!E13+Рецидиви!E13+'Інші повторні випадки'!E13</f>
        <v>3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3</v>
      </c>
      <c r="H13" s="24">
        <f>'Нові випадки'!H13+'НЛ за 1ю категорією'!H13+Рецидиви!H13+'Інші повторні випадки'!H13</f>
        <v>2</v>
      </c>
      <c r="I13" s="24">
        <f>'Нові випадки'!I13+'НЛ за 1ю категорією'!I13+Рецидиви!I13+'Інші повторні випадки'!I13</f>
        <v>2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56</v>
      </c>
      <c r="D14" s="24">
        <f>'Нові випадки'!D14+'НЛ за 1ю категорією'!D14+Рецидиви!D14+'Інші повторні випадки'!D14</f>
        <v>42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6</v>
      </c>
      <c r="H14" s="24">
        <f>'Нові випадки'!H14+'НЛ за 1ю категорією'!H14+Рецидиви!H14+'Інші повторні випадки'!H14</f>
        <v>5</v>
      </c>
      <c r="I14" s="24">
        <f>'Нові випадки'!I14+'НЛ за 1ю категорією'!I14+Рецидиви!I14+'Інші повторні випадки'!I14</f>
        <v>2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77</v>
      </c>
      <c r="D15" s="24">
        <f>'Нові випадки'!D15+'НЛ за 1ю категорією'!D15+Рецидиви!D15+'Інші повторні випадки'!D15</f>
        <v>59</v>
      </c>
      <c r="E15" s="24">
        <f>'Нові випадки'!E15+'НЛ за 1ю категорією'!E15+Рецидиви!E15+'Інші повторні випадки'!E15</f>
        <v>5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4</v>
      </c>
      <c r="H15" s="24">
        <f>'Нові випадки'!H15+'НЛ за 1ю категорією'!H15+Рецидиви!H15+'Інші повторні випадки'!H15</f>
        <v>5</v>
      </c>
      <c r="I15" s="24">
        <f>'Нові випадки'!I15+'НЛ за 1ю категорією'!I15+Рецидиви!I15+'Інші повторні випадки'!I15</f>
        <v>4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20</v>
      </c>
      <c r="D16" s="24">
        <f>'Нові випадки'!D16+'НЛ за 1ю категорією'!D16+Рецидиви!D16+'Інші повторні випадки'!D16</f>
        <v>16</v>
      </c>
      <c r="E16" s="24">
        <f>'Нові випадки'!E16+'НЛ за 1ю категорією'!E16+Рецидиви!E16+'Інші повторні випадки'!E16</f>
        <v>1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1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2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83</v>
      </c>
      <c r="D17" s="24">
        <f>'Нові випадки'!D17+'НЛ за 1ю категорією'!D17+Рецидиви!D17+'Інші повторні випадки'!D17</f>
        <v>56</v>
      </c>
      <c r="E17" s="24">
        <f>'Нові випадки'!E17+'НЛ за 1ю категорією'!E17+Рецидиви!E17+'Інші повторні випадки'!E17</f>
        <v>1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7</v>
      </c>
      <c r="H17" s="24">
        <f>'Нові випадки'!H17+'НЛ за 1ю категорією'!H17+Рецидиви!H17+'Інші повторні випадки'!H17</f>
        <v>13</v>
      </c>
      <c r="I17" s="24">
        <f>'Нові випадки'!I17+'НЛ за 1ю категорією'!I17+Рецидиви!I17+'Інші повторні випадки'!I17</f>
        <v>5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46</v>
      </c>
      <c r="D18" s="24">
        <f>'Нові випадки'!D18+'НЛ за 1ю категорією'!D18+Рецидиви!D18+'Інші повторні випадки'!D18</f>
        <v>36</v>
      </c>
      <c r="E18" s="24">
        <f>'Нові випадки'!E18+'НЛ за 1ю категорією'!E18+Рецидиви!E18+'Інші повторні випадки'!E18</f>
        <v>1</v>
      </c>
      <c r="F18" s="24">
        <f>'Нові випадки'!F18+'НЛ за 1ю категорією'!F18+Рецидиви!F18+'Інші повторні випадки'!F18</f>
        <v>3</v>
      </c>
      <c r="G18" s="24">
        <f>'Нові випадки'!G18+'НЛ за 1ю категорією'!G18+Рецидиви!G18+'Інші повторні випадки'!G18</f>
        <v>0</v>
      </c>
      <c r="H18" s="24">
        <f>'Нові випадки'!H18+'НЛ за 1ю категорією'!H18+Рецидиви!H18+'Інші повторні випадки'!H18</f>
        <v>3</v>
      </c>
      <c r="I18" s="24">
        <f>'Нові випадки'!I18+'НЛ за 1ю категорією'!I18+Рецидиви!I18+'Інші повторні випадки'!I18</f>
        <v>3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38</v>
      </c>
      <c r="D19" s="24">
        <f>'Нові випадки'!D19+'НЛ за 1ю категорією'!D19+Рецидиви!D19+'Інші повторні випадки'!D19</f>
        <v>27</v>
      </c>
      <c r="E19" s="24">
        <f>'Нові випадки'!E19+'НЛ за 1ю категорією'!E19+Рецидиви!E19+'Інші повторні випадки'!E19</f>
        <v>3</v>
      </c>
      <c r="F19" s="24">
        <f>'Нові випадки'!F19+'НЛ за 1ю категорією'!F19+Рецидиви!F19+'Інші повторні випадки'!F19</f>
        <v>0</v>
      </c>
      <c r="G19" s="24">
        <f>'Нові випадки'!G19+'НЛ за 1ю категорією'!G19+Рецидиви!G19+'Інші повторні випадки'!G19</f>
        <v>2</v>
      </c>
      <c r="H19" s="24">
        <f>'Нові випадки'!H19+'НЛ за 1ю категорією'!H19+Рецидиви!H19+'Інші повторні випадки'!H19</f>
        <v>2</v>
      </c>
      <c r="I19" s="24">
        <f>'Нові випадки'!I19+'НЛ за 1ю категорією'!I19+Рецидиви!I19+'Інші повторні випадки'!I19</f>
        <v>4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87</v>
      </c>
      <c r="D20" s="24">
        <f>'Нові випадки'!D20+'НЛ за 1ю категорією'!D20+Рецидиви!D20+'Інші повторні випадки'!D20</f>
        <v>60</v>
      </c>
      <c r="E20" s="24">
        <f>'Нові випадки'!E20+'НЛ за 1ю категорією'!E20+Рецидиви!E20+'Інші повторні випадки'!E20</f>
        <v>1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9</v>
      </c>
      <c r="H20" s="24">
        <f>'Нові випадки'!H20+'НЛ за 1ю категорією'!H20+Рецидиви!H20+'Інші повторні випадки'!H20</f>
        <v>11</v>
      </c>
      <c r="I20" s="24">
        <f>'Нові випадки'!I20+'НЛ за 1ю категорією'!I20+Рецидиви!I20+'Інші повторні випадки'!I20</f>
        <v>6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66</v>
      </c>
      <c r="D21" s="24">
        <f>'Нові випадки'!D21+'НЛ за 1ю категорією'!D21+Рецидиви!D21+'Інші повторні випадки'!D21</f>
        <v>53</v>
      </c>
      <c r="E21" s="24">
        <f>'Нові випадки'!E21+'НЛ за 1ю категорією'!E21+Рецидиви!E21+'Інші повторні випадки'!E21</f>
        <v>5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0</v>
      </c>
      <c r="H21" s="24">
        <f>'Нові випадки'!H21+'НЛ за 1ю категорією'!H21+Рецидиви!H21+'Інші повторні випадки'!H21</f>
        <v>3</v>
      </c>
      <c r="I21" s="24">
        <f>'Нові випадки'!I21+'НЛ за 1ю категорією'!I21+Рецидиви!I21+'Інші повторні випадки'!I21</f>
        <v>5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168</v>
      </c>
      <c r="D22" s="24">
        <f>'Нові випадки'!D22+'НЛ за 1ю категорією'!D22+Рецидиви!D22+'Інші повторні випадки'!D22</f>
        <v>119</v>
      </c>
      <c r="E22" s="24">
        <f>'Нові випадки'!E22+'НЛ за 1ю категорією'!E22+Рецидиви!E22+'Інші повторні випадки'!E22</f>
        <v>3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5</v>
      </c>
      <c r="H22" s="24">
        <f>'Нові випадки'!H22+'НЛ за 1ю категорією'!H22+Рецидиви!H22+'Інші повторні випадки'!H22</f>
        <v>17</v>
      </c>
      <c r="I22" s="24">
        <f>'Нові випадки'!I22+'НЛ за 1ю категорією'!I22+Рецидиви!I22+'Інші повторні випадки'!I22</f>
        <v>24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68</v>
      </c>
      <c r="D23" s="24">
        <f>'Нові випадки'!D23+'НЛ за 1ю категорією'!D23+Рецидиви!D23+'Інші повторні випадки'!D23</f>
        <v>42</v>
      </c>
      <c r="E23" s="24">
        <f>'Нові випадки'!E23+'НЛ за 1ю категорією'!E23+Рецидиви!E23+'Інші повторні випадки'!E23</f>
        <v>12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8</v>
      </c>
      <c r="H23" s="24">
        <f>'Нові випадки'!H23+'НЛ за 1ю категорією'!H23+Рецидиви!H23+'Інші повторні випадки'!H23</f>
        <v>2</v>
      </c>
      <c r="I23" s="24">
        <f>'Нові випадки'!I23+'НЛ за 1ю категорією'!I23+Рецидиви!I23+'Інші повторні випадки'!I23</f>
        <v>4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24</v>
      </c>
      <c r="D24" s="24">
        <f>'Нові випадки'!D24+'НЛ за 1ю категорією'!D24+Рецидиви!D24+'Інші повторні випадки'!D24</f>
        <v>14</v>
      </c>
      <c r="E24" s="24">
        <f>'Нові випадки'!E24+'НЛ за 1ю категорією'!E24+Рецидиви!E24+'Інші повторні випадки'!E24</f>
        <v>2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3</v>
      </c>
      <c r="H24" s="24">
        <f>'Нові випадки'!H24+'НЛ за 1ю категорією'!H24+Рецидиви!H24+'Інші повторні випадки'!H24</f>
        <v>4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43</v>
      </c>
      <c r="D25" s="24">
        <f>'Нові випадки'!D25+'НЛ за 1ю категорією'!D25+Рецидиви!D25+'Інші повторні випадки'!D25</f>
        <v>28</v>
      </c>
      <c r="E25" s="24">
        <f>'Нові випадки'!E25+'НЛ за 1ю категорією'!E25+Рецидиви!E25+'Інші повторні випадки'!E25</f>
        <v>4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3</v>
      </c>
      <c r="H25" s="24">
        <f>'Нові випадки'!H25+'НЛ за 1ю категорією'!H25+Рецидиви!H25+'Інші повторні випадки'!H25</f>
        <v>5</v>
      </c>
      <c r="I25" s="24">
        <f>'Нові випадки'!I25+'НЛ за 1ю категорією'!I25+Рецидиви!I25+'Інші повторні випадки'!I25</f>
        <v>3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11</v>
      </c>
      <c r="D26" s="24">
        <f>'Нові випадки'!D26+'НЛ за 1ю категорією'!D26+Рецидиви!D26+'Інші повторні випадки'!D26</f>
        <v>9</v>
      </c>
      <c r="E26" s="24">
        <f>'Нові випадки'!E26+'НЛ за 1ю категорією'!E26+Рецидиви!E26+'Інші повторні випадки'!E26</f>
        <v>0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2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80</v>
      </c>
      <c r="D27" s="24">
        <f>'Нові випадки'!D27+'НЛ за 1ю категорією'!D27+Рецидиви!D27+'Інші повторні випадки'!D27</f>
        <v>53</v>
      </c>
      <c r="E27" s="24">
        <f>'Нові випадки'!E27+'НЛ за 1ю категорією'!E27+Рецидиви!E27+'Інші повторні випадки'!E27</f>
        <v>11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4</v>
      </c>
      <c r="H27" s="24">
        <f>'Нові випадки'!H27+'НЛ за 1ю категорією'!H27+Рецидиви!H27+'Інші повторні випадки'!H27</f>
        <v>5</v>
      </c>
      <c r="I27" s="24">
        <f>'Нові випадки'!I27+'НЛ за 1ю категорією'!I27+Рецидиви!I27+'Інші повторні випадки'!I27</f>
        <v>7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86</v>
      </c>
      <c r="D28" s="24">
        <f>'Нові випадки'!D28+'НЛ за 1ю категорією'!D28+Рецидиви!D28+'Інші повторні випадки'!D28</f>
        <v>59</v>
      </c>
      <c r="E28" s="24">
        <f>'Нові випадки'!E28+'НЛ за 1ю категорією'!E28+Рецидиви!E28+'Інші повторні випадки'!E28</f>
        <v>8</v>
      </c>
      <c r="F28" s="24">
        <f>'Нові випадки'!F28+'НЛ за 1ю категорією'!F28+Рецидиви!F28+'Інші повторні випадки'!F28</f>
        <v>0</v>
      </c>
      <c r="G28" s="24">
        <f>'Нові випадки'!G28+'НЛ за 1ю категорією'!G28+Рецидиви!G28+'Інші повторні випадки'!G28</f>
        <v>6</v>
      </c>
      <c r="H28" s="24">
        <f>'Нові випадки'!H28+'НЛ за 1ю категорією'!H28+Рецидиви!H28+'Інші повторні випадки'!H28</f>
        <v>0</v>
      </c>
      <c r="I28" s="24">
        <f>'Нові випадки'!I28+'НЛ за 1ю категорією'!I28+Рецидиви!I28+'Інші повторні випадки'!I28</f>
        <v>13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46</v>
      </c>
      <c r="D29" s="24">
        <f>'Нові випадки'!D29+'НЛ за 1ю категорією'!D29+Рецидиви!D29+'Інші повторні випадки'!D29</f>
        <v>32</v>
      </c>
      <c r="E29" s="24">
        <f>'Нові випадки'!E29+'НЛ за 1ю категорією'!E29+Рецидиви!E29+'Інші повторні випадки'!E29</f>
        <v>1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7</v>
      </c>
      <c r="H29" s="24">
        <f>'Нові випадки'!H29+'НЛ за 1ю категорією'!H29+Рецидиви!H29+'Інші повторні випадки'!H29</f>
        <v>3</v>
      </c>
      <c r="I29" s="24">
        <f>'Нові випадки'!I29+'НЛ за 1ю категорією'!I29+Рецидиви!I29+'Інші повторні випадки'!I29</f>
        <v>3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38</v>
      </c>
      <c r="D30" s="24">
        <f>'Нові випадки'!D30+'НЛ за 1ю категорією'!D30+Рецидиви!D30+'Інші повторні випадки'!D30</f>
        <v>23</v>
      </c>
      <c r="E30" s="24">
        <f>'Нові випадки'!E30+'НЛ за 1ю категорією'!E30+Рецидиви!E30+'Інші повторні випадки'!E30</f>
        <v>4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2</v>
      </c>
      <c r="H30" s="24">
        <f>'Нові випадки'!H30+'НЛ за 1ю категорією'!H30+Рецидиви!H30+'Інші повторні випадки'!H30</f>
        <v>4</v>
      </c>
      <c r="I30" s="24">
        <f>'Нові випадки'!I30+'НЛ за 1ю категорією'!I30+Рецидиви!I30+'Інші повторні випадки'!I30</f>
        <v>5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11</v>
      </c>
      <c r="D31" s="24">
        <f>'Нові випадки'!D31+'НЛ за 1ю категорією'!D31+Рецидиви!D31+'Інші повторні випадки'!D31</f>
        <v>7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1</v>
      </c>
      <c r="I31" s="24">
        <f>'Нові випадки'!I31+'НЛ за 1ю категорією'!I31+Рецидиви!I31+'Інші повторні випадки'!I31</f>
        <v>1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60</v>
      </c>
      <c r="D32" s="24">
        <f>'Нові випадки'!D32+'НЛ за 1ю категорією'!D32+Рецидиви!D32+'Інші повторні випадки'!D32</f>
        <v>35</v>
      </c>
      <c r="E32" s="24">
        <f>'Нові випадки'!E32+'НЛ за 1ю категорією'!E32+Рецидиви!E32+'Інші повторні випадки'!E32</f>
        <v>3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5</v>
      </c>
      <c r="H32" s="24">
        <f>'Нові випадки'!H32+'НЛ за 1ю категорією'!H32+Рецидиви!H32+'Інші повторні випадки'!H32</f>
        <v>3</v>
      </c>
      <c r="I32" s="24">
        <f>'Нові випадки'!I32+'НЛ за 1ю категорією'!I32+Рецидиви!I32+'Інші повторні випадки'!I32</f>
        <v>14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80</v>
      </c>
      <c r="D33" s="24">
        <f>'Нові випадки'!D33+'НЛ за 1ю категорією'!D33+Рецидиви!D33+'Інші повторні випадки'!D33</f>
        <v>53</v>
      </c>
      <c r="E33" s="24">
        <f>'Нові випадки'!E33+'НЛ за 1ю категорією'!E33+Рецидиви!E33+'Інші повторні випадки'!E33</f>
        <v>9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3</v>
      </c>
      <c r="H33" s="24">
        <f>'Нові випадки'!H33+'НЛ за 1ю категорією'!H33+Рецидиви!H33+'Інші повторні випадки'!H33</f>
        <v>10</v>
      </c>
      <c r="I33" s="24">
        <f>'Нові випадки'!I33+'НЛ за 1ю категорією'!I33+Рецидиви!I33+'Інші повторні випадки'!I33</f>
        <v>5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90</v>
      </c>
      <c r="D34" s="24">
        <f>'Нові випадки'!D34+'НЛ за 1ю категорією'!D34+Рецидиви!D34+'Інші повторні випадки'!D34</f>
        <v>48</v>
      </c>
      <c r="E34" s="24">
        <f>'Нові випадки'!E34+'НЛ за 1ю категорією'!E34+Рецидиви!E34+'Інші повторні випадки'!E34</f>
        <v>21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5</v>
      </c>
      <c r="I34" s="24">
        <f>'Нові випадки'!I34+'НЛ за 1ю категорією'!I34+Рецидиви!I34+'Інші повторні випадки'!I34</f>
        <v>0</v>
      </c>
      <c r="J34" s="33">
        <f>'Нові випадки'!J34+'НЛ за 1ю категорією'!J34+Рецидиви!J34+'Інші повторні випадки'!J34</f>
        <v>15</v>
      </c>
    </row>
    <row r="35" spans="1:10" ht="14.25" customHeight="1">
      <c r="A35" s="1">
        <v>27</v>
      </c>
      <c r="B35" s="43" t="s">
        <v>62</v>
      </c>
      <c r="C35" s="24">
        <f>'Нові випадки'!C35+'НЛ за 1ю категорією'!C35+Рецидиви!C35+'Інші повторні випадки'!C35</f>
        <v>0</v>
      </c>
      <c r="D35" s="24">
        <f>'Нові випадки'!D35+'НЛ за 1ю категорією'!D35+Рецидиви!D35+'Інші повторні випадки'!D35</f>
        <v>0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63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3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0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68" t="s">
        <v>28</v>
      </c>
      <c r="B38" s="69"/>
      <c r="C38" s="11">
        <f aca="true" t="shared" si="0" ref="C38:J38">SUM(C9:C37)</f>
        <v>1762</v>
      </c>
      <c r="D38" s="12">
        <f t="shared" si="0"/>
        <v>1236</v>
      </c>
      <c r="E38" s="12">
        <f t="shared" si="0"/>
        <v>128</v>
      </c>
      <c r="F38" s="12">
        <f t="shared" si="0"/>
        <v>7</v>
      </c>
      <c r="G38" s="12">
        <f t="shared" si="0"/>
        <v>94</v>
      </c>
      <c r="H38" s="12">
        <f t="shared" si="0"/>
        <v>134</v>
      </c>
      <c r="I38" s="12">
        <f t="shared" si="0"/>
        <v>148</v>
      </c>
      <c r="J38" s="13">
        <f t="shared" si="0"/>
        <v>15</v>
      </c>
    </row>
    <row r="39" spans="1:10" ht="13.5" thickBot="1">
      <c r="A39" s="70" t="s">
        <v>29</v>
      </c>
      <c r="B39" s="71"/>
      <c r="C39" s="14">
        <f aca="true" t="shared" si="1" ref="C39:J39">SUM(C9:C33)</f>
        <v>1669</v>
      </c>
      <c r="D39" s="15">
        <f t="shared" si="1"/>
        <v>1185</v>
      </c>
      <c r="E39" s="15">
        <f t="shared" si="1"/>
        <v>107</v>
      </c>
      <c r="F39" s="15">
        <f t="shared" si="1"/>
        <v>7</v>
      </c>
      <c r="G39" s="15">
        <f t="shared" si="1"/>
        <v>93</v>
      </c>
      <c r="H39" s="15">
        <f t="shared" si="1"/>
        <v>129</v>
      </c>
      <c r="I39" s="15">
        <f t="shared" si="1"/>
        <v>148</v>
      </c>
      <c r="J39" s="16">
        <f t="shared" si="1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3" ht="15.75" thickBot="1">
      <c r="A42" s="83" t="s">
        <v>31</v>
      </c>
      <c r="B42" s="84"/>
      <c r="C42" s="28" t="s">
        <v>48</v>
      </c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0</v>
      </c>
      <c r="D46" s="24">
        <f>'Нові випадки'!D46+'НЛ за 1ю категорією'!D46+Рецидиви!D46+'Інші повторні випадки'!D46</f>
        <v>0</v>
      </c>
      <c r="E46" s="24">
        <f>'Нові випадки'!E46+'НЛ за 1ю категорією'!E46+Рецидиви!E46+'Інші повторні випадки'!E46</f>
        <v>0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0</v>
      </c>
      <c r="H46" s="24">
        <f>'Нові випадки'!H46+'НЛ за 1ю категорією'!H46+Рецидиви!H46+'Інші повторні випадки'!H46</f>
        <v>0</v>
      </c>
      <c r="I46" s="24">
        <f>'Нові випадки'!I46+'НЛ за 1ю категорією'!I46+Рецидиви!I46+'Інші повторні випадки'!I46</f>
        <v>0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0</v>
      </c>
      <c r="D47" s="24">
        <f>'Нові випадки'!D47+'НЛ за 1ю категорією'!D47+Рецидиви!D47+'Інші повторні випадки'!D47</f>
        <v>0</v>
      </c>
      <c r="E47" s="24">
        <f>'Нові випадки'!E47+'НЛ за 1ю категорією'!E47+Рецидиви!E47+'Інші повторні випадки'!E47</f>
        <v>0</v>
      </c>
      <c r="F47" s="24">
        <f>'Нові випадки'!F47+'НЛ за 1ю категорією'!F47+Рецидиви!F47+'Інші повторні випадки'!F47</f>
        <v>0</v>
      </c>
      <c r="G47" s="24">
        <f>'Нові випадки'!G47+'НЛ за 1ю категорією'!G47+Рецидиви!G47+'Інші повторні випадки'!G47</f>
        <v>0</v>
      </c>
      <c r="H47" s="24">
        <f>'Нові випадки'!H47+'НЛ за 1ю категорією'!H47+Рецидиви!H47+'Інші повторні випадки'!H47</f>
        <v>0</v>
      </c>
      <c r="I47" s="24">
        <f>'Нові випадки'!I47+'НЛ за 1ю категорією'!I47+Рецидиви!I47+'Інші повторні випадки'!I47</f>
        <v>0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0</v>
      </c>
      <c r="D48" s="24">
        <f>'Нові випадки'!D48+'НЛ за 1ю категорією'!D48+Рецидиви!D48+'Інші повторні випадки'!D48</f>
        <v>0</v>
      </c>
      <c r="E48" s="24">
        <f>'Нові випадки'!E48+'НЛ за 1ю категорією'!E48+Рецидиви!E48+'Інші повторні випадки'!E48</f>
        <v>0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0</v>
      </c>
      <c r="H48" s="24">
        <f>'Нові випадки'!H48+'НЛ за 1ю категорією'!H48+Рецидиви!H48+'Інші повторні випадки'!H48</f>
        <v>0</v>
      </c>
      <c r="I48" s="24">
        <f>'Нові випадки'!I48+'НЛ за 1ю категорією'!I48+Рецидиви!I48+'Інші повторні випадки'!I48</f>
        <v>0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0</v>
      </c>
      <c r="D49" s="24">
        <f>'Нові випадки'!D49+'НЛ за 1ю категорією'!D49+Рецидиви!D49+'Інші повторні випадки'!D49</f>
        <v>0</v>
      </c>
      <c r="E49" s="24">
        <f>'Нові випадки'!E49+'НЛ за 1ю категорією'!E49+Рецидиви!E49+'Інші повторні випадки'!E49</f>
        <v>0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0</v>
      </c>
      <c r="H49" s="24">
        <f>'Нові випадки'!H49+'НЛ за 1ю категорією'!H49+Рецидиви!H49+'Інші повторні випадки'!H49</f>
        <v>0</v>
      </c>
      <c r="I49" s="24">
        <f>'Нові випадки'!I49+'НЛ за 1ю категорією'!I49+Рецидиви!I49+'Інші повторні випадки'!I49</f>
        <v>0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0</v>
      </c>
      <c r="D50" s="24">
        <f>'Нові випадки'!D50+'НЛ за 1ю категорією'!D50+Рецидиви!D50+'Інші повторні випадки'!D50</f>
        <v>0</v>
      </c>
      <c r="E50" s="24">
        <f>'Нові випадки'!E50+'НЛ за 1ю категорією'!E50+Рецидиви!E50+'Інші повторні випадки'!E50</f>
        <v>0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0</v>
      </c>
      <c r="H50" s="24">
        <f>'Нові випадки'!H50+'НЛ за 1ю категорією'!H50+Рецидиви!H50+'Інші повторні випадки'!H50</f>
        <v>0</v>
      </c>
      <c r="I50" s="24">
        <f>'Нові випадки'!I50+'НЛ за 1ю категорією'!I50+Рецидиви!I50+'Інші повторні випадки'!I50</f>
        <v>0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0</v>
      </c>
      <c r="D51" s="24">
        <f>'Нові випадки'!D51+'НЛ за 1ю категорією'!D51+Рецидиви!D51+'Інші повторні випадки'!D51</f>
        <v>0</v>
      </c>
      <c r="E51" s="24">
        <f>'Нові випадки'!E51+'НЛ за 1ю категорією'!E51+Рецидиви!E51+'Інші повторні випадки'!E51</f>
        <v>0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0</v>
      </c>
      <c r="H51" s="24">
        <f>'Нові випадки'!H51+'НЛ за 1ю категорією'!H51+Рецидиви!H51+'Інші повторні випадки'!H51</f>
        <v>0</v>
      </c>
      <c r="I51" s="24">
        <f>'Нові випадки'!I51+'НЛ за 1ю категорією'!I51+Рецидиви!I51+'Інші повторні випадки'!I51</f>
        <v>0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0</v>
      </c>
      <c r="D52" s="24">
        <f>'Нові випадки'!D52+'НЛ за 1ю категорією'!D52+Рецидиви!D52+'Інші повторні випадки'!D52</f>
        <v>0</v>
      </c>
      <c r="E52" s="24">
        <f>'Нові випадки'!E52+'НЛ за 1ю категорією'!E52+Рецидиви!E52+'Інші повторні випадки'!E52</f>
        <v>0</v>
      </c>
      <c r="F52" s="24">
        <f>'Нові випадки'!F52+'НЛ за 1ю категорією'!F52+Рецидиви!F52+'Інші повторні випадки'!F52</f>
        <v>0</v>
      </c>
      <c r="G52" s="24">
        <f>'Нові випадки'!G52+'НЛ за 1ю категорією'!G52+Рецидиви!G52+'Інші повторні випадки'!G52</f>
        <v>0</v>
      </c>
      <c r="H52" s="24">
        <f>'Нові випадки'!H52+'НЛ за 1ю категорією'!H52+Рецидиви!H52+'Інші повторні випадки'!H52</f>
        <v>0</v>
      </c>
      <c r="I52" s="24">
        <f>'Нові випадки'!I52+'НЛ за 1ю категорією'!I52+Рецидиви!I52+'Інші повторні випадки'!I52</f>
        <v>0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0</v>
      </c>
      <c r="D53" s="24">
        <f>'Нові випадки'!D53+'НЛ за 1ю категорією'!D53+Рецидиви!D53+'Інші повторні випадки'!D53</f>
        <v>0</v>
      </c>
      <c r="E53" s="24">
        <f>'Нові випадки'!E53+'НЛ за 1ю категорією'!E53+Рецидиви!E53+'Інші повторні випадки'!E53</f>
        <v>0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0</v>
      </c>
      <c r="H53" s="24">
        <f>'Нові випадки'!H53+'НЛ за 1ю категорією'!H53+Рецидиви!H53+'Інші повторні випадки'!H53</f>
        <v>0</v>
      </c>
      <c r="I53" s="24">
        <f>'Нові випадки'!I53+'НЛ за 1ю категорією'!I53+Рецидиви!I53+'Інші повторні випадки'!I53</f>
        <v>0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0</v>
      </c>
      <c r="D54" s="24">
        <f>'Нові випадки'!D54+'НЛ за 1ю категорією'!D54+Рецидиви!D54+'Інші повторні випадки'!D54</f>
        <v>0</v>
      </c>
      <c r="E54" s="24">
        <f>'Нові випадки'!E54+'НЛ за 1ю категорією'!E54+Рецидиви!E54+'Інші повторні випадки'!E54</f>
        <v>0</v>
      </c>
      <c r="F54" s="24">
        <f>'Нові випадки'!F54+'НЛ за 1ю категорією'!F54+Рецидиви!F54+'Інші повторні випадки'!F54</f>
        <v>0</v>
      </c>
      <c r="G54" s="24">
        <f>'Нові випадки'!G54+'НЛ за 1ю категорією'!G54+Рецидиви!G54+'Інші повторні випадки'!G54</f>
        <v>0</v>
      </c>
      <c r="H54" s="24">
        <f>'Нові випадки'!H54+'НЛ за 1ю категорією'!H54+Рецидиви!H54+'Інші повторні випадки'!H54</f>
        <v>0</v>
      </c>
      <c r="I54" s="24">
        <f>'Нові випадки'!I54+'НЛ за 1ю категорією'!I54+Рецидиви!I54+'Інші повторні випадки'!I54</f>
        <v>0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0</v>
      </c>
      <c r="D55" s="24">
        <f>'Нові випадки'!D55+'НЛ за 1ю категорією'!D55+Рецидиви!D55+'Інші повторні випадки'!D55</f>
        <v>0</v>
      </c>
      <c r="E55" s="24">
        <f>'Нові випадки'!E55+'НЛ за 1ю категорією'!E55+Рецидиви!E55+'Інші повторні випадки'!E55</f>
        <v>0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0</v>
      </c>
      <c r="I55" s="24">
        <f>'Нові випадки'!I55+'НЛ за 1ю категорією'!I55+Рецидиви!I55+'Інші повторні випадки'!I55</f>
        <v>0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0</v>
      </c>
      <c r="D56" s="24">
        <f>'Нові випадки'!D56+'НЛ за 1ю категорією'!D56+Рецидиви!D56+'Інші повторні випадки'!D56</f>
        <v>0</v>
      </c>
      <c r="E56" s="24">
        <f>'Нові випадки'!E56+'НЛ за 1ю категорією'!E56+Рецидиви!E56+'Інші повторні випадки'!E56</f>
        <v>0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0</v>
      </c>
      <c r="H56" s="24">
        <f>'Нові випадки'!H56+'НЛ за 1ю категорією'!H56+Рецидиви!H56+'Інші повторні випадки'!H56</f>
        <v>0</v>
      </c>
      <c r="I56" s="24">
        <f>'Нові випадки'!I56+'НЛ за 1ю категорією'!I56+Рецидиви!I56+'Інші повторні випадки'!I56</f>
        <v>0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0</v>
      </c>
      <c r="D57" s="24">
        <f>'Нові випадки'!D57+'НЛ за 1ю категорією'!D57+Рецидиви!D57+'Інші повторні випадки'!D57</f>
        <v>0</v>
      </c>
      <c r="E57" s="24">
        <f>'Нові випадки'!E57+'НЛ за 1ю категорією'!E57+Рецидиви!E57+'Інші повторні випадки'!E57</f>
        <v>0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0</v>
      </c>
      <c r="H57" s="24">
        <f>'Нові випадки'!H57+'НЛ за 1ю категорією'!H57+Рецидиви!H57+'Інші повторні випадки'!H57</f>
        <v>0</v>
      </c>
      <c r="I57" s="24">
        <f>'Нові випадки'!I57+'НЛ за 1ю категорією'!I57+Рецидиви!I57+'Інші повторні випадки'!I57</f>
        <v>0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0</v>
      </c>
      <c r="D58" s="24">
        <f>'Нові випадки'!D58+'НЛ за 1ю категорією'!D58+Рецидиви!D58+'Інші повторні випадки'!D58</f>
        <v>0</v>
      </c>
      <c r="E58" s="24">
        <f>'Нові випадки'!E58+'НЛ за 1ю категорією'!E58+Рецидиви!E58+'Інші повторні випадки'!E58</f>
        <v>0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0</v>
      </c>
      <c r="H58" s="24">
        <f>'Нові випадки'!H58+'НЛ за 1ю категорією'!H58+Рецидиви!H58+'Інші повторні випадки'!H58</f>
        <v>0</v>
      </c>
      <c r="I58" s="24">
        <f>'Нові випадки'!I58+'НЛ за 1ю категорією'!I58+Рецидиви!I58+'Інші повторні випадки'!I58</f>
        <v>0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0</v>
      </c>
      <c r="D59" s="24">
        <f>'Нові випадки'!D59+'НЛ за 1ю категорією'!D59+Рецидиви!D59+'Інші повторні випадки'!D59</f>
        <v>0</v>
      </c>
      <c r="E59" s="24">
        <f>'Нові випадки'!E59+'НЛ за 1ю категорією'!E59+Рецидиви!E59+'Інші повторні випадки'!E59</f>
        <v>0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0</v>
      </c>
      <c r="H59" s="24">
        <f>'Нові випадки'!H59+'НЛ за 1ю категорією'!H59+Рецидиви!H59+'Інші повторні випадки'!H59</f>
        <v>0</v>
      </c>
      <c r="I59" s="24">
        <f>'Нові випадки'!I59+'НЛ за 1ю категорією'!I59+Рецидиви!I59+'Інші повторні випадки'!I59</f>
        <v>0</v>
      </c>
      <c r="J59" s="33">
        <f>'Нові випадки'!J59+'НЛ за 1ю категорією'!J59+Рецидиви!J59+'Інші повторні випадки'!J59</f>
        <v>0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0</v>
      </c>
      <c r="D60" s="24">
        <f>'Нові випадки'!D60+'НЛ за 1ю категорією'!D60+Рецидиви!D60+'Інші повторні випадки'!D60</f>
        <v>0</v>
      </c>
      <c r="E60" s="24">
        <f>'Нові випадки'!E60+'НЛ за 1ю категорією'!E60+Рецидиви!E60+'Інші повторні випадки'!E60</f>
        <v>0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0</v>
      </c>
      <c r="H60" s="24">
        <f>'Нові випадки'!H60+'НЛ за 1ю категорією'!H60+Рецидиви!H60+'Інші повторні випадки'!H60</f>
        <v>0</v>
      </c>
      <c r="I60" s="24">
        <f>'Нові випадки'!I60+'НЛ за 1ю категорією'!I60+Рецидиви!I60+'Інші повторні випадки'!I60</f>
        <v>0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0</v>
      </c>
      <c r="D61" s="24">
        <f>'Нові випадки'!D61+'НЛ за 1ю категорією'!D61+Рецидиви!D61+'Інші повторні випадки'!D61</f>
        <v>0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0</v>
      </c>
      <c r="H61" s="24">
        <f>'Нові випадки'!H61+'НЛ за 1ю категорією'!H61+Рецидиви!H61+'Інші повторні випадки'!H61</f>
        <v>0</v>
      </c>
      <c r="I61" s="24">
        <f>'Нові випадки'!I61+'НЛ за 1ю категорією'!I61+Рецидиви!I61+'Інші повторні випадки'!I61</f>
        <v>0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0</v>
      </c>
      <c r="D62" s="24">
        <f>'Нові випадки'!D62+'НЛ за 1ю категорією'!D62+Рецидиви!D62+'Інші повторні випадки'!D62</f>
        <v>0</v>
      </c>
      <c r="E62" s="24">
        <f>'Нові випадки'!E62+'НЛ за 1ю категорією'!E62+Рецидиви!E62+'Інші повторні випадки'!E62</f>
        <v>0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0</v>
      </c>
      <c r="H62" s="24">
        <f>'Нові випадки'!H62+'НЛ за 1ю категорією'!H62+Рецидиви!H62+'Інші повторні випадки'!H62</f>
        <v>0</v>
      </c>
      <c r="I62" s="24">
        <f>'Нові випадки'!I62+'НЛ за 1ю категорією'!I62+Рецидиви!I62+'Інші повторні випадки'!I62</f>
        <v>0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0</v>
      </c>
      <c r="D63" s="24">
        <f>'Нові випадки'!D63+'НЛ за 1ю категорією'!D63+Рецидиви!D63+'Інші повторні випадки'!D63</f>
        <v>0</v>
      </c>
      <c r="E63" s="24">
        <f>'Нові випадки'!E63+'НЛ за 1ю категорією'!E63+Рецидиви!E63+'Інші повторні випадки'!E63</f>
        <v>0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0</v>
      </c>
      <c r="H63" s="24">
        <f>'Нові випадки'!H63+'НЛ за 1ю категорією'!H63+Рецидиви!H63+'Інші повторні випадки'!H63</f>
        <v>0</v>
      </c>
      <c r="I63" s="24">
        <f>'Нові випадки'!I63+'НЛ за 1ю категорією'!I63+Рецидиви!I63+'Інші повторні випадки'!I63</f>
        <v>0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0</v>
      </c>
      <c r="D64" s="24">
        <f>'Нові випадки'!D64+'НЛ за 1ю категорією'!D64+Рецидиви!D64+'Інші повторні випадки'!D64</f>
        <v>0</v>
      </c>
      <c r="E64" s="24">
        <f>'Нові випадки'!E64+'НЛ за 1ю категорією'!E64+Рецидиви!E64+'Інші повторні випадки'!E64</f>
        <v>0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0</v>
      </c>
      <c r="H64" s="24">
        <f>'Нові випадки'!H64+'НЛ за 1ю категорією'!H64+Рецидиви!H64+'Інші повторні випадки'!H64</f>
        <v>0</v>
      </c>
      <c r="I64" s="24">
        <f>'Нові випадки'!I64+'НЛ за 1ю категорією'!I64+Рецидиви!I64+'Інші повторні випадки'!I64</f>
        <v>0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0</v>
      </c>
      <c r="D65" s="24">
        <f>'Нові випадки'!D65+'НЛ за 1ю категорією'!D65+Рецидиви!D65+'Інші повторні випадки'!D65</f>
        <v>0</v>
      </c>
      <c r="E65" s="24">
        <f>'Нові випадки'!E65+'НЛ за 1ю категорією'!E65+Рецидиви!E65+'Інші повторні випадки'!E65</f>
        <v>0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0</v>
      </c>
      <c r="H65" s="24">
        <f>'Нові випадки'!H65+'НЛ за 1ю категорією'!H65+Рецидиви!H65+'Інші повторні випадки'!H65</f>
        <v>0</v>
      </c>
      <c r="I65" s="24">
        <f>'Нові випадки'!I65+'НЛ за 1ю категорією'!I65+Рецидиви!I65+'Інші повторні випадки'!I65</f>
        <v>0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0</v>
      </c>
      <c r="D66" s="24">
        <f>'Нові випадки'!D66+'НЛ за 1ю категорією'!D66+Рецидиви!D66+'Інші повторні випадки'!D66</f>
        <v>0</v>
      </c>
      <c r="E66" s="24">
        <f>'Нові випадки'!E66+'НЛ за 1ю категорією'!E66+Рецидиви!E66+'Інші повторні випадки'!E66</f>
        <v>0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0</v>
      </c>
      <c r="H66" s="24">
        <f>'Нові випадки'!H66+'НЛ за 1ю категорією'!H66+Рецидиви!H66+'Інші повторні випадки'!H66</f>
        <v>0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0</v>
      </c>
      <c r="D67" s="24">
        <f>'Нові випадки'!D67+'НЛ за 1ю категорією'!D67+Рецидиви!D67+'Інші повторні випадки'!D67</f>
        <v>0</v>
      </c>
      <c r="E67" s="24">
        <f>'Нові випадки'!E67+'НЛ за 1ю категорією'!E67+Рецидиви!E67+'Інші повторні випадки'!E67</f>
        <v>0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0</v>
      </c>
      <c r="H67" s="24">
        <f>'Нові випадки'!H67+'НЛ за 1ю категорією'!H67+Рецидиви!H67+'Інші повторні випадки'!H67</f>
        <v>0</v>
      </c>
      <c r="I67" s="24">
        <f>'Нові випадки'!I67+'НЛ за 1ю категорією'!I67+Рецидиви!I67+'Інші повторні випадки'!I67</f>
        <v>0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0</v>
      </c>
      <c r="D68" s="24">
        <f>'Нові випадки'!D68+'НЛ за 1ю категорією'!D68+Рецидиви!D68+'Інші повторні випадки'!D68</f>
        <v>0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0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0</v>
      </c>
      <c r="D69" s="24">
        <f>'Нові випадки'!D69+'НЛ за 1ю категорією'!D69+Рецидиви!D69+'Інші повторні випадки'!D69</f>
        <v>0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0</v>
      </c>
      <c r="H69" s="24">
        <f>'Нові випадки'!H69+'НЛ за 1ю категорією'!H69+Рецидиви!H69+'Інші повторні випадки'!H69</f>
        <v>0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0</v>
      </c>
      <c r="D70" s="24">
        <f>'Нові випадки'!D70+'НЛ за 1ю категорією'!D70+Рецидиви!D70+'Інші повторні випадки'!D70</f>
        <v>0</v>
      </c>
      <c r="E70" s="24">
        <f>'Нові випадки'!E70+'НЛ за 1ю категорією'!E70+Рецидиви!E70+'Інші повторні випадки'!E70</f>
        <v>0</v>
      </c>
      <c r="F70" s="24">
        <f>'Нові випадки'!F70+'НЛ за 1ю категорією'!F70+Рецидиви!F70+'Інші повторні випадки'!F70</f>
        <v>0</v>
      </c>
      <c r="G70" s="24">
        <f>'Нові випадки'!G70+'НЛ за 1ю категорією'!G70+Рецидиви!G70+'Інші повторні випадки'!G70</f>
        <v>0</v>
      </c>
      <c r="H70" s="24">
        <f>'Нові випадки'!H70+'НЛ за 1ю категорією'!H70+Рецидиви!H70+'Інші повторні випадки'!H70</f>
        <v>0</v>
      </c>
      <c r="I70" s="24">
        <f>'Нові випадки'!I70+'НЛ за 1ю категорією'!I70+Рецидиви!I70+'Інші повторні випадки'!I70</f>
        <v>0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0</v>
      </c>
      <c r="D71" s="24">
        <f>'Нові випадки'!D71+'НЛ за 1ю категорією'!D71+Рецидиви!D71+'Інші повторні випадки'!D71</f>
        <v>0</v>
      </c>
      <c r="E71" s="24">
        <f>'Нові випадки'!E71+'НЛ за 1ю категорією'!E71+Рецидиви!E71+'Інші повторні випадки'!E71</f>
        <v>0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0</v>
      </c>
      <c r="I71" s="24">
        <f>'Нові випадки'!I71+'НЛ за 1ю категорією'!I71+Рецидиви!I71+'Інші повторні випадки'!I71</f>
        <v>0</v>
      </c>
      <c r="J71" s="33">
        <f>'Нові випадки'!J71+'НЛ за 1ю категорією'!J71+Рецидиви!J71+'Інші повторні випадки'!J71</f>
        <v>0</v>
      </c>
    </row>
    <row r="72" spans="1:10" ht="12.75">
      <c r="A72" s="1">
        <v>27</v>
      </c>
      <c r="B72" s="43" t="s">
        <v>62</v>
      </c>
      <c r="C72" s="24">
        <f>'Нові випадки'!C72+'НЛ за 1ю категорією'!C72+Рецидиви!C72+'Інші повторні випадки'!C72</f>
        <v>0</v>
      </c>
      <c r="D72" s="24">
        <f>'Нові випадки'!D72+'НЛ за 1ю категорією'!D72+Рецидиви!D72+'Інші повторні випадки'!D72</f>
        <v>0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0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63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0</v>
      </c>
      <c r="D74" s="24">
        <f>'Нові випадки'!D74+'НЛ за 1ю категорією'!D74+Рецидиви!D74+'Інші повторні випадки'!D74</f>
        <v>0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68" t="s">
        <v>28</v>
      </c>
      <c r="B75" s="69"/>
      <c r="C75" s="11">
        <f>'Нові випадки'!C75+'НЛ за 1ю категорією'!C75+Рецидиви!C75+'Інші повторні випадки'!C75</f>
        <v>0</v>
      </c>
      <c r="D75" s="12">
        <f aca="true" t="shared" si="2" ref="D75:J75">SUM(D46:D74)</f>
        <v>0</v>
      </c>
      <c r="E75" s="12">
        <f t="shared" si="2"/>
        <v>0</v>
      </c>
      <c r="F75" s="12">
        <f t="shared" si="2"/>
        <v>0</v>
      </c>
      <c r="G75" s="12">
        <f t="shared" si="2"/>
        <v>0</v>
      </c>
      <c r="H75" s="12">
        <f t="shared" si="2"/>
        <v>0</v>
      </c>
      <c r="I75" s="12">
        <f t="shared" si="2"/>
        <v>0</v>
      </c>
      <c r="J75" s="13">
        <f t="shared" si="2"/>
        <v>0</v>
      </c>
    </row>
    <row r="76" spans="1:10" ht="13.5" thickBot="1">
      <c r="A76" s="70" t="s">
        <v>29</v>
      </c>
      <c r="B76" s="71"/>
      <c r="C76" s="14">
        <f>'Нові випадки'!C76+'НЛ за 1ю категорією'!C76+Рецидиви!C76+'Інші повторні випадки'!C76</f>
        <v>0</v>
      </c>
      <c r="D76" s="15">
        <f aca="true" t="shared" si="3" ref="D76:J76">SUM(D46:D70)</f>
        <v>0</v>
      </c>
      <c r="E76" s="15">
        <f t="shared" si="3"/>
        <v>0</v>
      </c>
      <c r="F76" s="15">
        <f t="shared" si="3"/>
        <v>0</v>
      </c>
      <c r="G76" s="15">
        <f t="shared" si="3"/>
        <v>0</v>
      </c>
      <c r="H76" s="15">
        <f t="shared" si="3"/>
        <v>0</v>
      </c>
      <c r="I76" s="15">
        <f t="shared" si="3"/>
        <v>0</v>
      </c>
      <c r="J76" s="16">
        <f t="shared" si="3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3" ht="15.75" thickBot="1">
      <c r="A79" s="83" t="s">
        <v>32</v>
      </c>
      <c r="B79" s="84"/>
      <c r="C79" s="28" t="s">
        <v>48</v>
      </c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0</v>
      </c>
      <c r="D83" s="24">
        <f>'Нові випадки'!D83+'НЛ за 1ю категорією'!D83+Рецидиви!D83+'Інші повторні випадки'!D83</f>
        <v>0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0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0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0</v>
      </c>
      <c r="D84" s="24">
        <f>'Нові випадки'!D84+'НЛ за 1ю категорією'!D84+Рецидиви!D84+'Інші повторні випадки'!D84</f>
        <v>0</v>
      </c>
      <c r="E84" s="24">
        <f>'Нові випадки'!E84+'НЛ за 1ю категорією'!E84+Рецидиви!E84+'Інші повторні випадки'!E84</f>
        <v>0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0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0</v>
      </c>
      <c r="D85" s="24">
        <f>'Нові випадки'!D85+'НЛ за 1ю категорією'!D85+Рецидиви!D85+'Інші повторні випадки'!D85</f>
        <v>0</v>
      </c>
      <c r="E85" s="24">
        <f>'Нові випадки'!E85+'НЛ за 1ю категорією'!E85+Рецидиви!E85+'Інші повторні випадки'!E85</f>
        <v>0</v>
      </c>
      <c r="F85" s="24">
        <f>'Нові випадки'!F85+'НЛ за 1ю категорією'!F85+Рецидиви!F85+'Інші повторні випадки'!F85</f>
        <v>0</v>
      </c>
      <c r="G85" s="24">
        <f>'Нові випадки'!G85+'НЛ за 1ю категорією'!G85+Рецидиви!G85+'Інші повторні випадки'!G85</f>
        <v>0</v>
      </c>
      <c r="H85" s="24">
        <f>'Нові випадки'!H85+'НЛ за 1ю категорією'!H85+Рецидиви!H85+'Інші повторні випадки'!H85</f>
        <v>0</v>
      </c>
      <c r="I85" s="24">
        <f>'Нові випадки'!I85+'НЛ за 1ю категорією'!I85+Рецидиви!I85+'Інші повторні випадки'!I85</f>
        <v>0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0</v>
      </c>
      <c r="D86" s="24">
        <f>'Нові випадки'!D86+'НЛ за 1ю категорією'!D86+Рецидиви!D86+'Інші повторні випадки'!D86</f>
        <v>0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0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0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0</v>
      </c>
      <c r="D87" s="24">
        <f>'Нові випадки'!D87+'НЛ за 1ю категорією'!D87+Рецидиви!D87+'Інші повторні випадки'!D87</f>
        <v>0</v>
      </c>
      <c r="E87" s="24">
        <f>'Нові випадки'!E87+'НЛ за 1ю категорією'!E87+Рецидиви!E87+'Інші повторні випадки'!E87</f>
        <v>0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0</v>
      </c>
      <c r="H87" s="24">
        <f>'Нові випадки'!H87+'НЛ за 1ю категорією'!H87+Рецидиви!H87+'Інші повторні випадки'!H87</f>
        <v>0</v>
      </c>
      <c r="I87" s="24">
        <f>'Нові випадки'!I87+'НЛ за 1ю категорією'!I87+Рецидиви!I87+'Інші повторні випадки'!I87</f>
        <v>0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0</v>
      </c>
      <c r="D88" s="24">
        <f>'Нові випадки'!D88+'НЛ за 1ю категорією'!D88+Рецидиви!D88+'Інші повторні випадки'!D88</f>
        <v>0</v>
      </c>
      <c r="E88" s="24">
        <f>'Нові випадки'!E88+'НЛ за 1ю категорією'!E88+Рецидиви!E88+'Інші повторні випадки'!E88</f>
        <v>0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0</v>
      </c>
      <c r="H88" s="24">
        <f>'Нові випадки'!H88+'НЛ за 1ю категорією'!H88+Рецидиви!H88+'Інші повторні випадки'!H88</f>
        <v>0</v>
      </c>
      <c r="I88" s="24">
        <f>'Нові випадки'!I88+'НЛ за 1ю категорією'!I88+Рецидиви!I88+'Інші повторні випадки'!I88</f>
        <v>0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0</v>
      </c>
      <c r="D89" s="24">
        <f>'Нові випадки'!D89+'НЛ за 1ю категорією'!D89+Рецидиви!D89+'Інші повторні випадки'!D89</f>
        <v>0</v>
      </c>
      <c r="E89" s="24">
        <f>'Нові випадки'!E89+'НЛ за 1ю категорією'!E89+Рецидиви!E89+'Інші повторні випадки'!E89</f>
        <v>0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0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0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0</v>
      </c>
      <c r="D90" s="24">
        <f>'Нові випадки'!D90+'НЛ за 1ю категорією'!D90+Рецидиви!D90+'Інші повторні випадки'!D90</f>
        <v>0</v>
      </c>
      <c r="E90" s="24">
        <f>'Нові випадки'!E90+'НЛ за 1ю категорією'!E90+Рецидиви!E90+'Інші повторні випадки'!E90</f>
        <v>0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0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0</v>
      </c>
      <c r="D91" s="24">
        <f>'Нові випадки'!D91+'НЛ за 1ю категорією'!D91+Рецидиви!D91+'Інші повторні випадки'!D91</f>
        <v>0</v>
      </c>
      <c r="E91" s="24">
        <f>'Нові випадки'!E91+'НЛ за 1ю категорією'!E91+Рецидиви!E91+'Інші повторні випадки'!E91</f>
        <v>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0</v>
      </c>
      <c r="H91" s="24">
        <f>'Нові випадки'!H91+'НЛ за 1ю категорією'!H91+Рецидиви!H91+'Інші повторні випадки'!H91</f>
        <v>0</v>
      </c>
      <c r="I91" s="24">
        <f>'Нові випадки'!I91+'НЛ за 1ю категорією'!I91+Рецидиви!I91+'Інші повторні випадки'!I91</f>
        <v>0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0</v>
      </c>
      <c r="D92" s="24">
        <f>'Нові випадки'!D92+'НЛ за 1ю категорією'!D92+Рецидиви!D92+'Інші повторні випадки'!D92</f>
        <v>0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0</v>
      </c>
      <c r="D94" s="24">
        <f>'Нові випадки'!D94+'НЛ за 1ю категорією'!D94+Рецидиви!D94+'Інші повторні випадки'!D94</f>
        <v>0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0</v>
      </c>
      <c r="H94" s="24">
        <f>'Нові випадки'!H94+'НЛ за 1ю категорією'!H94+Рецидиви!H94+'Інші повторні випадки'!H94</f>
        <v>0</v>
      </c>
      <c r="I94" s="24">
        <f>'Нові випадки'!I94+'НЛ за 1ю категорією'!I94+Рецидиви!I94+'Інші повторні випадки'!I94</f>
        <v>0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0</v>
      </c>
      <c r="D95" s="24">
        <f>'Нові випадки'!D95+'НЛ за 1ю категорією'!D95+Рецидиви!D95+'Інші повторні випадки'!D95</f>
        <v>0</v>
      </c>
      <c r="E95" s="24">
        <f>'Нові випадки'!E95+'НЛ за 1ю категорією'!E95+Рецидиви!E95+'Інші повторні випадки'!E95</f>
        <v>0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0</v>
      </c>
      <c r="I95" s="24">
        <f>'Нові випадки'!I95+'НЛ за 1ю категорією'!I95+Рецидиви!I95+'Інші повторні випадки'!I95</f>
        <v>0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0</v>
      </c>
      <c r="D96" s="24">
        <f>'Нові випадки'!D96+'НЛ за 1ю категорією'!D96+Рецидиви!D96+'Інші повторні випадки'!D96</f>
        <v>0</v>
      </c>
      <c r="E96" s="24">
        <f>'Нові випадки'!E96+'НЛ за 1ю категорією'!E96+Рецидиви!E96+'Інші повторні випадки'!E96</f>
        <v>0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0</v>
      </c>
      <c r="H96" s="24">
        <f>'Нові випадки'!H96+'НЛ за 1ю категорією'!H96+Рецидиви!H96+'Інші повторні випадки'!H96</f>
        <v>0</v>
      </c>
      <c r="I96" s="24">
        <f>'Нові випадки'!I96+'НЛ за 1ю категорією'!I96+Рецидиви!I96+'Інші повторні випадки'!I96</f>
        <v>0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0</v>
      </c>
      <c r="D97" s="24">
        <f>'Нові випадки'!D97+'НЛ за 1ю категорією'!D97+Рецидиви!D97+'Інші повторні випадки'!D97</f>
        <v>0</v>
      </c>
      <c r="E97" s="24">
        <f>'Нові випадки'!E97+'НЛ за 1ю категорією'!E97+Рецидиви!E97+'Інші повторні випадки'!E97</f>
        <v>0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0</v>
      </c>
      <c r="H97" s="24">
        <f>'Нові випадки'!H97+'НЛ за 1ю категорією'!H97+Рецидиви!H97+'Інші повторні випадки'!H97</f>
        <v>0</v>
      </c>
      <c r="I97" s="24">
        <f>'Нові випадки'!I97+'НЛ за 1ю категорією'!I97+Рецидиви!I97+'Інші повторні випадки'!I97</f>
        <v>0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0</v>
      </c>
      <c r="D98" s="24">
        <f>'Нові випадки'!D98+'НЛ за 1ю категорією'!D98+Рецидиви!D98+'Інші повторні випадки'!D98</f>
        <v>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0</v>
      </c>
      <c r="H98" s="24">
        <f>'Нові випадки'!H98+'НЛ за 1ю категорією'!H98+Рецидиви!H98+'Інші повторні випадки'!H98</f>
        <v>0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0</v>
      </c>
      <c r="D99" s="24">
        <f>'Нові випадки'!D99+'НЛ за 1ю категорією'!D99+Рецидиви!D99+'Інші повторні випадки'!D99</f>
        <v>0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0</v>
      </c>
      <c r="D100" s="24">
        <f>'Нові випадки'!D100+'НЛ за 1ю категорією'!D100+Рецидиви!D100+'Інші повторні випадки'!D100</f>
        <v>0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0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0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0</v>
      </c>
      <c r="D101" s="24">
        <f>'Нові випадки'!D101+'НЛ за 1ю категорією'!D101+Рецидиви!D101+'Інші повторні випадки'!D101</f>
        <v>0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0</v>
      </c>
      <c r="H101" s="24">
        <f>'Нові випадки'!H101+'НЛ за 1ю категорією'!H101+Рецидиви!H101+'Інші повторні випадки'!H101</f>
        <v>0</v>
      </c>
      <c r="I101" s="24">
        <f>'Нові випадки'!I101+'НЛ за 1ю категорією'!I101+Рецидиви!I101+'Інші повторні випадки'!I101</f>
        <v>0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0</v>
      </c>
      <c r="D102" s="24">
        <f>'Нові випадки'!D102+'НЛ за 1ю категорією'!D102+Рецидиви!D102+'Інші повторні випадки'!D102</f>
        <v>0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0</v>
      </c>
      <c r="I102" s="24">
        <f>'Нові випадки'!I102+'НЛ за 1ю категорією'!I102+Рецидиви!I102+'Інші повторні випадки'!I102</f>
        <v>0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0</v>
      </c>
      <c r="D103" s="24">
        <f>'Нові випадки'!D103+'НЛ за 1ю категорією'!D103+Рецидиви!D103+'Інші повторні випадки'!D103</f>
        <v>0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0</v>
      </c>
      <c r="H103" s="24">
        <f>'Нові випадки'!H103+'НЛ за 1ю категорією'!H103+Рецидиви!H103+'Інші повторні випадки'!H103</f>
        <v>0</v>
      </c>
      <c r="I103" s="24">
        <f>'Нові випадки'!I103+'НЛ за 1ю категорією'!I103+Рецидиви!I103+'Інші повторні випадки'!I103</f>
        <v>0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0</v>
      </c>
      <c r="D104" s="24">
        <f>'Нові випадки'!D104+'НЛ за 1ю категорією'!D104+Рецидиви!D104+'Інші повторні випадки'!D104</f>
        <v>0</v>
      </c>
      <c r="E104" s="24">
        <f>'Нові випадки'!E104+'НЛ за 1ю категорією'!E104+Рецидиви!E104+'Інші повторні випадки'!E104</f>
        <v>0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0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0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0</v>
      </c>
      <c r="D105" s="24">
        <f>'Нові випадки'!D105+'НЛ за 1ю категорією'!D105+Рецидиви!D105+'Інші повторні випадки'!D105</f>
        <v>0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0</v>
      </c>
      <c r="D106" s="24">
        <f>'Нові випадки'!D106+'НЛ за 1ю категорією'!D106+Рецидиви!D106+'Інші повторні випадки'!D106</f>
        <v>0</v>
      </c>
      <c r="E106" s="24">
        <f>'Нові випадки'!E106+'НЛ за 1ю категорією'!E106+Рецидиви!E106+'Інші повторні випадки'!E106</f>
        <v>0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0</v>
      </c>
      <c r="D107" s="24">
        <f>'Нові випадки'!D107+'НЛ за 1ю категорією'!D107+Рецидиви!D107+'Інші повторні випадки'!D107</f>
        <v>0</v>
      </c>
      <c r="E107" s="24">
        <f>'Нові випадки'!E107+'НЛ за 1ю категорією'!E107+Рецидиви!E107+'Інші повторні випадки'!E107</f>
        <v>0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0</v>
      </c>
      <c r="H107" s="24">
        <f>'Нові випадки'!H107+'НЛ за 1ю категорією'!H107+Рецидиви!H107+'Інші повторні випадки'!H107</f>
        <v>0</v>
      </c>
      <c r="I107" s="24">
        <f>'Нові випадки'!I107+'НЛ за 1ю категорією'!I107+Рецидиви!I107+'Інші повторні випадки'!I107</f>
        <v>0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0</v>
      </c>
      <c r="D108" s="24">
        <f>'Нові випадки'!D108+'НЛ за 1ю категорією'!D108+Рецидиви!D108+'Інші повторні випадки'!D108</f>
        <v>0</v>
      </c>
      <c r="E108" s="24">
        <f>'Нові випадки'!E108+'НЛ за 1ю категорією'!E108+Рецидиви!E108+'Інші повторні випадки'!E108</f>
        <v>0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0</v>
      </c>
      <c r="J108" s="33">
        <f>'Нові випадки'!J108+'НЛ за 1ю категорією'!J108+Рецидиви!J108+'Інші повторні випадки'!J108</f>
        <v>0</v>
      </c>
    </row>
    <row r="109" spans="1:10" ht="12.75">
      <c r="A109" s="1">
        <v>27</v>
      </c>
      <c r="B109" s="43" t="s">
        <v>62</v>
      </c>
      <c r="C109" s="24">
        <f>'Нові випадки'!C109+'НЛ за 1ю категорією'!C109+Рецидиви!C109+'Інші повторні випадки'!C109</f>
        <v>0</v>
      </c>
      <c r="D109" s="24">
        <f>'Нові випадки'!D109+'НЛ за 1ю категорією'!D109+Рецидиви!D109+'Інші повторні випадки'!D109</f>
        <v>0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63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68" t="s">
        <v>28</v>
      </c>
      <c r="B112" s="69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70" t="s">
        <v>29</v>
      </c>
      <c r="B113" s="71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3" ht="15.75" thickBot="1">
      <c r="A116" s="83" t="s">
        <v>33</v>
      </c>
      <c r="B116" s="84"/>
      <c r="C116" s="28" t="s">
        <v>48</v>
      </c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0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62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63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68" t="s">
        <v>28</v>
      </c>
      <c r="B149" s="69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0" t="s">
        <v>29</v>
      </c>
      <c r="B150" s="71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3" ht="15.75" thickBot="1">
      <c r="A153" s="83" t="s">
        <v>61</v>
      </c>
      <c r="B153" s="84"/>
      <c r="C153" s="28" t="s">
        <v>48</v>
      </c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48</v>
      </c>
      <c r="D157" s="9">
        <f aca="true" t="shared" si="9" ref="D157:J166">D9+D46+D83+D120</f>
        <v>35</v>
      </c>
      <c r="E157" s="9">
        <f t="shared" si="9"/>
        <v>3</v>
      </c>
      <c r="F157" s="9">
        <f t="shared" si="9"/>
        <v>1</v>
      </c>
      <c r="G157" s="9">
        <f t="shared" si="9"/>
        <v>1</v>
      </c>
      <c r="H157" s="9">
        <f t="shared" si="9"/>
        <v>3</v>
      </c>
      <c r="I157" s="9">
        <f t="shared" si="9"/>
        <v>5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54</v>
      </c>
      <c r="D158" s="9">
        <f t="shared" si="9"/>
        <v>39</v>
      </c>
      <c r="E158" s="9">
        <f t="shared" si="9"/>
        <v>1</v>
      </c>
      <c r="F158" s="9">
        <f t="shared" si="9"/>
        <v>2</v>
      </c>
      <c r="G158" s="9">
        <f t="shared" si="9"/>
        <v>4</v>
      </c>
      <c r="H158" s="9">
        <f t="shared" si="9"/>
        <v>1</v>
      </c>
      <c r="I158" s="9">
        <f t="shared" si="9"/>
        <v>7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222</v>
      </c>
      <c r="D159" s="9">
        <f t="shared" si="9"/>
        <v>167</v>
      </c>
      <c r="E159" s="9">
        <f t="shared" si="9"/>
        <v>20</v>
      </c>
      <c r="F159" s="9">
        <f t="shared" si="9"/>
        <v>0</v>
      </c>
      <c r="G159" s="9">
        <f t="shared" si="9"/>
        <v>5</v>
      </c>
      <c r="H159" s="9">
        <f t="shared" si="9"/>
        <v>15</v>
      </c>
      <c r="I159" s="9">
        <f t="shared" si="9"/>
        <v>15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113</v>
      </c>
      <c r="D160" s="9">
        <f t="shared" si="9"/>
        <v>87</v>
      </c>
      <c r="E160" s="9">
        <f t="shared" si="9"/>
        <v>5</v>
      </c>
      <c r="F160" s="9">
        <f t="shared" si="9"/>
        <v>0</v>
      </c>
      <c r="G160" s="9">
        <f t="shared" si="9"/>
        <v>1</v>
      </c>
      <c r="H160" s="9">
        <f t="shared" si="9"/>
        <v>12</v>
      </c>
      <c r="I160" s="9">
        <f t="shared" si="9"/>
        <v>8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44</v>
      </c>
      <c r="D161" s="9">
        <f t="shared" si="9"/>
        <v>34</v>
      </c>
      <c r="E161" s="9">
        <f t="shared" si="9"/>
        <v>3</v>
      </c>
      <c r="F161" s="9">
        <f t="shared" si="9"/>
        <v>0</v>
      </c>
      <c r="G161" s="9">
        <f t="shared" si="9"/>
        <v>3</v>
      </c>
      <c r="H161" s="9">
        <f t="shared" si="9"/>
        <v>2</v>
      </c>
      <c r="I161" s="9">
        <f t="shared" si="9"/>
        <v>2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56</v>
      </c>
      <c r="D162" s="9">
        <f t="shared" si="9"/>
        <v>42</v>
      </c>
      <c r="E162" s="9">
        <f t="shared" si="9"/>
        <v>1</v>
      </c>
      <c r="F162" s="9">
        <f t="shared" si="9"/>
        <v>0</v>
      </c>
      <c r="G162" s="9">
        <f t="shared" si="9"/>
        <v>6</v>
      </c>
      <c r="H162" s="9">
        <f t="shared" si="9"/>
        <v>5</v>
      </c>
      <c r="I162" s="9">
        <f t="shared" si="9"/>
        <v>2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77</v>
      </c>
      <c r="D163" s="9">
        <f t="shared" si="9"/>
        <v>59</v>
      </c>
      <c r="E163" s="9">
        <f t="shared" si="9"/>
        <v>5</v>
      </c>
      <c r="F163" s="9">
        <f t="shared" si="9"/>
        <v>0</v>
      </c>
      <c r="G163" s="9">
        <f t="shared" si="9"/>
        <v>4</v>
      </c>
      <c r="H163" s="9">
        <f t="shared" si="9"/>
        <v>5</v>
      </c>
      <c r="I163" s="9">
        <f t="shared" si="9"/>
        <v>4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20</v>
      </c>
      <c r="D164" s="9">
        <f t="shared" si="9"/>
        <v>16</v>
      </c>
      <c r="E164" s="9">
        <f t="shared" si="9"/>
        <v>1</v>
      </c>
      <c r="F164" s="9">
        <f t="shared" si="9"/>
        <v>0</v>
      </c>
      <c r="G164" s="9">
        <f t="shared" si="9"/>
        <v>1</v>
      </c>
      <c r="H164" s="9">
        <f t="shared" si="9"/>
        <v>0</v>
      </c>
      <c r="I164" s="9">
        <f t="shared" si="9"/>
        <v>2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83</v>
      </c>
      <c r="D165" s="9">
        <f t="shared" si="9"/>
        <v>56</v>
      </c>
      <c r="E165" s="9">
        <f t="shared" si="9"/>
        <v>1</v>
      </c>
      <c r="F165" s="9">
        <f t="shared" si="9"/>
        <v>1</v>
      </c>
      <c r="G165" s="9">
        <f t="shared" si="9"/>
        <v>7</v>
      </c>
      <c r="H165" s="9">
        <f t="shared" si="9"/>
        <v>13</v>
      </c>
      <c r="I165" s="9">
        <f t="shared" si="9"/>
        <v>5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46</v>
      </c>
      <c r="D166" s="9">
        <f t="shared" si="9"/>
        <v>36</v>
      </c>
      <c r="E166" s="9">
        <f t="shared" si="9"/>
        <v>1</v>
      </c>
      <c r="F166" s="9">
        <f t="shared" si="9"/>
        <v>3</v>
      </c>
      <c r="G166" s="9">
        <f t="shared" si="9"/>
        <v>0</v>
      </c>
      <c r="H166" s="9">
        <f t="shared" si="9"/>
        <v>3</v>
      </c>
      <c r="I166" s="9">
        <f t="shared" si="9"/>
        <v>3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38</v>
      </c>
      <c r="D167" s="9">
        <f aca="true" t="shared" si="10" ref="D167:J176">D19+D56+D93+D130</f>
        <v>27</v>
      </c>
      <c r="E167" s="9">
        <f t="shared" si="10"/>
        <v>3</v>
      </c>
      <c r="F167" s="9">
        <f t="shared" si="10"/>
        <v>0</v>
      </c>
      <c r="G167" s="9">
        <f t="shared" si="10"/>
        <v>2</v>
      </c>
      <c r="H167" s="9">
        <f t="shared" si="10"/>
        <v>2</v>
      </c>
      <c r="I167" s="9">
        <f t="shared" si="10"/>
        <v>4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87</v>
      </c>
      <c r="D168" s="9">
        <f t="shared" si="10"/>
        <v>60</v>
      </c>
      <c r="E168" s="9">
        <f t="shared" si="10"/>
        <v>1</v>
      </c>
      <c r="F168" s="9">
        <f t="shared" si="10"/>
        <v>0</v>
      </c>
      <c r="G168" s="9">
        <f t="shared" si="10"/>
        <v>9</v>
      </c>
      <c r="H168" s="9">
        <f t="shared" si="10"/>
        <v>11</v>
      </c>
      <c r="I168" s="9">
        <f t="shared" si="10"/>
        <v>6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66</v>
      </c>
      <c r="D169" s="9">
        <f t="shared" si="10"/>
        <v>53</v>
      </c>
      <c r="E169" s="9">
        <f t="shared" si="10"/>
        <v>5</v>
      </c>
      <c r="F169" s="9">
        <f t="shared" si="10"/>
        <v>0</v>
      </c>
      <c r="G169" s="9">
        <f t="shared" si="10"/>
        <v>0</v>
      </c>
      <c r="H169" s="9">
        <f t="shared" si="10"/>
        <v>3</v>
      </c>
      <c r="I169" s="9">
        <f t="shared" si="10"/>
        <v>5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168</v>
      </c>
      <c r="D170" s="9">
        <f t="shared" si="10"/>
        <v>119</v>
      </c>
      <c r="E170" s="9">
        <f t="shared" si="10"/>
        <v>3</v>
      </c>
      <c r="F170" s="9">
        <f t="shared" si="10"/>
        <v>0</v>
      </c>
      <c r="G170" s="9">
        <f t="shared" si="10"/>
        <v>5</v>
      </c>
      <c r="H170" s="9">
        <f t="shared" si="10"/>
        <v>17</v>
      </c>
      <c r="I170" s="9">
        <f t="shared" si="10"/>
        <v>24</v>
      </c>
      <c r="J170" s="9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68</v>
      </c>
      <c r="D171" s="9">
        <f t="shared" si="10"/>
        <v>42</v>
      </c>
      <c r="E171" s="9">
        <f t="shared" si="10"/>
        <v>12</v>
      </c>
      <c r="F171" s="9">
        <f t="shared" si="10"/>
        <v>0</v>
      </c>
      <c r="G171" s="9">
        <f t="shared" si="10"/>
        <v>8</v>
      </c>
      <c r="H171" s="9">
        <f t="shared" si="10"/>
        <v>2</v>
      </c>
      <c r="I171" s="9">
        <f t="shared" si="10"/>
        <v>4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24</v>
      </c>
      <c r="D172" s="9">
        <f t="shared" si="10"/>
        <v>14</v>
      </c>
      <c r="E172" s="9">
        <f t="shared" si="10"/>
        <v>2</v>
      </c>
      <c r="F172" s="9">
        <f t="shared" si="10"/>
        <v>0</v>
      </c>
      <c r="G172" s="9">
        <f t="shared" si="10"/>
        <v>3</v>
      </c>
      <c r="H172" s="9">
        <f t="shared" si="10"/>
        <v>4</v>
      </c>
      <c r="I172" s="9">
        <f t="shared" si="10"/>
        <v>1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43</v>
      </c>
      <c r="D173" s="9">
        <f t="shared" si="10"/>
        <v>28</v>
      </c>
      <c r="E173" s="9">
        <f t="shared" si="10"/>
        <v>4</v>
      </c>
      <c r="F173" s="9">
        <f t="shared" si="10"/>
        <v>0</v>
      </c>
      <c r="G173" s="9">
        <f t="shared" si="10"/>
        <v>3</v>
      </c>
      <c r="H173" s="9">
        <f t="shared" si="10"/>
        <v>5</v>
      </c>
      <c r="I173" s="9">
        <f t="shared" si="10"/>
        <v>3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11</v>
      </c>
      <c r="D174" s="9">
        <f t="shared" si="10"/>
        <v>9</v>
      </c>
      <c r="E174" s="9">
        <f t="shared" si="10"/>
        <v>0</v>
      </c>
      <c r="F174" s="9">
        <f t="shared" si="10"/>
        <v>0</v>
      </c>
      <c r="G174" s="9">
        <f t="shared" si="10"/>
        <v>2</v>
      </c>
      <c r="H174" s="9">
        <f t="shared" si="10"/>
        <v>0</v>
      </c>
      <c r="I174" s="9">
        <f t="shared" si="10"/>
        <v>0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80</v>
      </c>
      <c r="D175" s="9">
        <f t="shared" si="10"/>
        <v>53</v>
      </c>
      <c r="E175" s="9">
        <f t="shared" si="10"/>
        <v>11</v>
      </c>
      <c r="F175" s="9">
        <f t="shared" si="10"/>
        <v>0</v>
      </c>
      <c r="G175" s="9">
        <f t="shared" si="10"/>
        <v>4</v>
      </c>
      <c r="H175" s="9">
        <f t="shared" si="10"/>
        <v>5</v>
      </c>
      <c r="I175" s="9">
        <f t="shared" si="10"/>
        <v>7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86</v>
      </c>
      <c r="D176" s="9">
        <f t="shared" si="10"/>
        <v>59</v>
      </c>
      <c r="E176" s="9">
        <f t="shared" si="10"/>
        <v>8</v>
      </c>
      <c r="F176" s="9">
        <f t="shared" si="10"/>
        <v>0</v>
      </c>
      <c r="G176" s="9">
        <f t="shared" si="10"/>
        <v>6</v>
      </c>
      <c r="H176" s="9">
        <f t="shared" si="10"/>
        <v>0</v>
      </c>
      <c r="I176" s="9">
        <f t="shared" si="10"/>
        <v>13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46</v>
      </c>
      <c r="D177" s="9">
        <f aca="true" t="shared" si="11" ref="D177:J182">D29+D66+D103+D140</f>
        <v>32</v>
      </c>
      <c r="E177" s="9">
        <f t="shared" si="11"/>
        <v>1</v>
      </c>
      <c r="F177" s="9">
        <f t="shared" si="11"/>
        <v>0</v>
      </c>
      <c r="G177" s="9">
        <f t="shared" si="11"/>
        <v>7</v>
      </c>
      <c r="H177" s="9">
        <f t="shared" si="11"/>
        <v>3</v>
      </c>
      <c r="I177" s="9">
        <f t="shared" si="11"/>
        <v>3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38</v>
      </c>
      <c r="D178" s="9">
        <f t="shared" si="11"/>
        <v>23</v>
      </c>
      <c r="E178" s="9">
        <f t="shared" si="11"/>
        <v>4</v>
      </c>
      <c r="F178" s="9">
        <f t="shared" si="11"/>
        <v>0</v>
      </c>
      <c r="G178" s="9">
        <f t="shared" si="11"/>
        <v>2</v>
      </c>
      <c r="H178" s="9">
        <f t="shared" si="11"/>
        <v>4</v>
      </c>
      <c r="I178" s="9">
        <f t="shared" si="11"/>
        <v>5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11</v>
      </c>
      <c r="D179" s="9">
        <f t="shared" si="11"/>
        <v>7</v>
      </c>
      <c r="E179" s="9">
        <f t="shared" si="11"/>
        <v>0</v>
      </c>
      <c r="F179" s="9">
        <f t="shared" si="11"/>
        <v>0</v>
      </c>
      <c r="G179" s="9">
        <f t="shared" si="11"/>
        <v>2</v>
      </c>
      <c r="H179" s="9">
        <f t="shared" si="11"/>
        <v>1</v>
      </c>
      <c r="I179" s="9">
        <f t="shared" si="11"/>
        <v>1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60</v>
      </c>
      <c r="D180" s="9">
        <f t="shared" si="11"/>
        <v>35</v>
      </c>
      <c r="E180" s="9">
        <f t="shared" si="11"/>
        <v>3</v>
      </c>
      <c r="F180" s="9">
        <f t="shared" si="11"/>
        <v>0</v>
      </c>
      <c r="G180" s="9">
        <f t="shared" si="11"/>
        <v>5</v>
      </c>
      <c r="H180" s="9">
        <f t="shared" si="11"/>
        <v>3</v>
      </c>
      <c r="I180" s="9">
        <f t="shared" si="11"/>
        <v>14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80</v>
      </c>
      <c r="D181" s="9">
        <f t="shared" si="11"/>
        <v>53</v>
      </c>
      <c r="E181" s="9">
        <f t="shared" si="11"/>
        <v>9</v>
      </c>
      <c r="F181" s="9">
        <f t="shared" si="11"/>
        <v>0</v>
      </c>
      <c r="G181" s="9">
        <f t="shared" si="11"/>
        <v>3</v>
      </c>
      <c r="H181" s="9">
        <f t="shared" si="11"/>
        <v>10</v>
      </c>
      <c r="I181" s="9">
        <f t="shared" si="11"/>
        <v>5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90</v>
      </c>
      <c r="D182" s="9">
        <f t="shared" si="11"/>
        <v>48</v>
      </c>
      <c r="E182" s="9">
        <f t="shared" si="11"/>
        <v>21</v>
      </c>
      <c r="F182" s="9">
        <f t="shared" si="11"/>
        <v>0</v>
      </c>
      <c r="G182" s="9">
        <f t="shared" si="11"/>
        <v>1</v>
      </c>
      <c r="H182" s="9">
        <f t="shared" si="11"/>
        <v>5</v>
      </c>
      <c r="I182" s="9">
        <f t="shared" si="11"/>
        <v>0</v>
      </c>
      <c r="J182" s="9">
        <f t="shared" si="11"/>
        <v>15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9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3</v>
      </c>
      <c r="D185" s="9">
        <f aca="true" t="shared" si="14" ref="D185:J185">D37+D74+D111+D148</f>
        <v>3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68" t="s">
        <v>28</v>
      </c>
      <c r="B186" s="69"/>
      <c r="C186" s="11">
        <f aca="true" t="shared" si="15" ref="C186:J186">SUM(C157:C185)</f>
        <v>1762</v>
      </c>
      <c r="D186" s="12">
        <f t="shared" si="15"/>
        <v>1236</v>
      </c>
      <c r="E186" s="12">
        <f t="shared" si="15"/>
        <v>128</v>
      </c>
      <c r="F186" s="12">
        <f t="shared" si="15"/>
        <v>7</v>
      </c>
      <c r="G186" s="12">
        <f t="shared" si="15"/>
        <v>94</v>
      </c>
      <c r="H186" s="12">
        <f t="shared" si="15"/>
        <v>134</v>
      </c>
      <c r="I186" s="12">
        <f t="shared" si="15"/>
        <v>148</v>
      </c>
      <c r="J186" s="13">
        <f t="shared" si="15"/>
        <v>15</v>
      </c>
    </row>
    <row r="187" spans="1:10" ht="13.5" thickBot="1">
      <c r="A187" s="70" t="s">
        <v>29</v>
      </c>
      <c r="B187" s="71"/>
      <c r="C187" s="20">
        <f aca="true" t="shared" si="16" ref="C187:J187">SUM(C157:C181)</f>
        <v>1669</v>
      </c>
      <c r="D187" s="21">
        <f t="shared" si="16"/>
        <v>1185</v>
      </c>
      <c r="E187" s="21">
        <f t="shared" si="16"/>
        <v>107</v>
      </c>
      <c r="F187" s="21">
        <f t="shared" si="16"/>
        <v>7</v>
      </c>
      <c r="G187" s="21">
        <f t="shared" si="16"/>
        <v>93</v>
      </c>
      <c r="H187" s="21">
        <f t="shared" si="16"/>
        <v>129</v>
      </c>
      <c r="I187" s="21">
        <f t="shared" si="16"/>
        <v>148</v>
      </c>
      <c r="J187" s="22">
        <f t="shared" si="16"/>
        <v>0</v>
      </c>
    </row>
    <row r="188" spans="1:10" ht="13.5" thickBot="1">
      <c r="A188" s="68" t="s">
        <v>34</v>
      </c>
      <c r="B188" s="69"/>
      <c r="C188" s="11">
        <f aca="true" t="shared" si="17" ref="C188:J188">C38+C75+C112+C149</f>
        <v>1762</v>
      </c>
      <c r="D188" s="12">
        <f t="shared" si="17"/>
        <v>1236</v>
      </c>
      <c r="E188" s="12">
        <f t="shared" si="17"/>
        <v>128</v>
      </c>
      <c r="F188" s="12">
        <f t="shared" si="17"/>
        <v>7</v>
      </c>
      <c r="G188" s="12">
        <f t="shared" si="17"/>
        <v>94</v>
      </c>
      <c r="H188" s="12">
        <f t="shared" si="17"/>
        <v>134</v>
      </c>
      <c r="I188" s="12">
        <f t="shared" si="17"/>
        <v>148</v>
      </c>
      <c r="J188" s="13">
        <f t="shared" si="17"/>
        <v>15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K4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49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20</v>
      </c>
      <c r="E9" s="8">
        <v>0</v>
      </c>
      <c r="F9" s="8">
        <v>0</v>
      </c>
      <c r="G9" s="8">
        <v>0</v>
      </c>
      <c r="H9" s="8">
        <v>1</v>
      </c>
      <c r="I9" s="8">
        <v>3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22</v>
      </c>
      <c r="D10" s="8">
        <v>15</v>
      </c>
      <c r="E10" s="8">
        <v>0</v>
      </c>
      <c r="F10" s="8">
        <v>0</v>
      </c>
      <c r="G10" s="8">
        <v>3</v>
      </c>
      <c r="H10" s="8">
        <v>1</v>
      </c>
      <c r="I10" s="8">
        <v>3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123</v>
      </c>
      <c r="D11" s="8">
        <v>98</v>
      </c>
      <c r="E11" s="8">
        <v>10</v>
      </c>
      <c r="F11" s="8">
        <v>0</v>
      </c>
      <c r="G11" s="8">
        <v>1</v>
      </c>
      <c r="H11" s="8">
        <v>6</v>
      </c>
      <c r="I11" s="8">
        <v>8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53</v>
      </c>
      <c r="D12" s="8">
        <v>40</v>
      </c>
      <c r="E12" s="8">
        <v>1</v>
      </c>
      <c r="F12" s="23">
        <v>0</v>
      </c>
      <c r="G12" s="8">
        <v>0</v>
      </c>
      <c r="H12" s="8">
        <v>8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15</v>
      </c>
      <c r="D13" s="8">
        <v>14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25</v>
      </c>
      <c r="D14" s="8">
        <v>18</v>
      </c>
      <c r="E14" s="8">
        <v>1</v>
      </c>
      <c r="F14" s="8">
        <v>0</v>
      </c>
      <c r="G14" s="8">
        <v>2</v>
      </c>
      <c r="H14" s="8">
        <v>3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34</v>
      </c>
      <c r="D15" s="8">
        <v>27</v>
      </c>
      <c r="E15" s="8">
        <v>3</v>
      </c>
      <c r="F15" s="8">
        <v>0</v>
      </c>
      <c r="G15" s="8">
        <v>0</v>
      </c>
      <c r="H15" s="8">
        <v>3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8</v>
      </c>
      <c r="E16" s="8">
        <v>0</v>
      </c>
      <c r="F16" s="8">
        <v>0</v>
      </c>
      <c r="G16" s="8">
        <v>1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47</v>
      </c>
      <c r="D17" s="8">
        <v>33</v>
      </c>
      <c r="E17" s="8">
        <v>0</v>
      </c>
      <c r="F17" s="8">
        <v>0</v>
      </c>
      <c r="G17" s="8">
        <v>5</v>
      </c>
      <c r="H17" s="8">
        <v>8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28</v>
      </c>
      <c r="D18" s="8">
        <v>21</v>
      </c>
      <c r="E18" s="8">
        <v>0</v>
      </c>
      <c r="F18" s="8">
        <v>3</v>
      </c>
      <c r="G18" s="8">
        <v>0</v>
      </c>
      <c r="H18" s="8">
        <v>3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21</v>
      </c>
      <c r="D19" s="8">
        <v>15</v>
      </c>
      <c r="E19" s="8">
        <v>1</v>
      </c>
      <c r="F19" s="8">
        <v>0</v>
      </c>
      <c r="G19" s="8">
        <v>1</v>
      </c>
      <c r="H19" s="8">
        <v>2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45</v>
      </c>
      <c r="D20" s="8">
        <v>32</v>
      </c>
      <c r="E20" s="8">
        <v>0</v>
      </c>
      <c r="F20" s="8">
        <v>0</v>
      </c>
      <c r="G20" s="8">
        <v>3</v>
      </c>
      <c r="H20" s="8">
        <v>6</v>
      </c>
      <c r="I20" s="8">
        <v>4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30</v>
      </c>
      <c r="D21" s="8">
        <v>26</v>
      </c>
      <c r="E21" s="8">
        <v>0</v>
      </c>
      <c r="F21" s="8">
        <v>0</v>
      </c>
      <c r="G21" s="8">
        <v>0</v>
      </c>
      <c r="H21" s="8">
        <v>1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90</v>
      </c>
      <c r="D22" s="8">
        <v>67</v>
      </c>
      <c r="E22" s="8">
        <v>1</v>
      </c>
      <c r="F22" s="8">
        <v>0</v>
      </c>
      <c r="G22" s="8">
        <v>2</v>
      </c>
      <c r="H22" s="8">
        <v>7</v>
      </c>
      <c r="I22" s="8">
        <v>13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28</v>
      </c>
      <c r="D23" s="8">
        <v>20</v>
      </c>
      <c r="E23" s="8">
        <v>4</v>
      </c>
      <c r="F23" s="8">
        <v>0</v>
      </c>
      <c r="G23" s="8">
        <v>2</v>
      </c>
      <c r="H23" s="8">
        <v>1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9</v>
      </c>
      <c r="D24" s="8">
        <v>6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19</v>
      </c>
      <c r="D25" s="8">
        <v>13</v>
      </c>
      <c r="E25" s="8">
        <v>0</v>
      </c>
      <c r="F25" s="8">
        <v>0</v>
      </c>
      <c r="G25" s="8">
        <v>1</v>
      </c>
      <c r="H25" s="8">
        <v>4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7</v>
      </c>
      <c r="D26" s="8">
        <v>6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34</v>
      </c>
      <c r="D27" s="8">
        <v>25</v>
      </c>
      <c r="E27" s="8">
        <v>3</v>
      </c>
      <c r="F27" s="8">
        <v>0</v>
      </c>
      <c r="G27" s="8">
        <v>0</v>
      </c>
      <c r="H27" s="8">
        <v>5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38</v>
      </c>
      <c r="D28" s="8">
        <v>34</v>
      </c>
      <c r="E28" s="8">
        <v>1</v>
      </c>
      <c r="F28" s="8">
        <v>0</v>
      </c>
      <c r="G28" s="8">
        <v>1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20</v>
      </c>
      <c r="D29" s="8">
        <v>14</v>
      </c>
      <c r="E29" s="8">
        <v>0</v>
      </c>
      <c r="F29" s="8">
        <v>0</v>
      </c>
      <c r="G29" s="8">
        <v>3</v>
      </c>
      <c r="H29" s="8">
        <v>2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12</v>
      </c>
      <c r="D30" s="8">
        <v>10</v>
      </c>
      <c r="E30" s="8">
        <v>0</v>
      </c>
      <c r="F30" s="8">
        <v>0</v>
      </c>
      <c r="G30" s="8">
        <v>0</v>
      </c>
      <c r="H30" s="8">
        <v>0</v>
      </c>
      <c r="I30" s="8">
        <v>2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5</v>
      </c>
      <c r="D31" s="8">
        <v>4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32</v>
      </c>
      <c r="D32" s="8">
        <v>19</v>
      </c>
      <c r="E32" s="8">
        <v>2</v>
      </c>
      <c r="F32" s="8">
        <v>0</v>
      </c>
      <c r="G32" s="8">
        <v>1</v>
      </c>
      <c r="H32" s="8">
        <v>2</v>
      </c>
      <c r="I32" s="8">
        <v>8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43</v>
      </c>
      <c r="D33" s="8">
        <v>33</v>
      </c>
      <c r="E33" s="8">
        <v>2</v>
      </c>
      <c r="F33" s="8">
        <v>0</v>
      </c>
      <c r="G33" s="8">
        <v>1</v>
      </c>
      <c r="H33" s="8">
        <v>3</v>
      </c>
      <c r="I33" s="8">
        <v>4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26</v>
      </c>
      <c r="D34" s="8">
        <v>17</v>
      </c>
      <c r="E34" s="8">
        <v>3</v>
      </c>
      <c r="F34" s="8">
        <v>0</v>
      </c>
      <c r="G34" s="8">
        <v>0</v>
      </c>
      <c r="H34" s="8">
        <v>1</v>
      </c>
      <c r="I34" s="8">
        <v>0</v>
      </c>
      <c r="J34" s="18">
        <v>5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3</v>
      </c>
      <c r="D37" s="10"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843</v>
      </c>
      <c r="D38" s="12">
        <f t="shared" si="1"/>
        <v>638</v>
      </c>
      <c r="E38" s="12">
        <f t="shared" si="1"/>
        <v>32</v>
      </c>
      <c r="F38" s="12">
        <f t="shared" si="1"/>
        <v>3</v>
      </c>
      <c r="G38" s="12">
        <f t="shared" si="1"/>
        <v>31</v>
      </c>
      <c r="H38" s="12">
        <f t="shared" si="1"/>
        <v>67</v>
      </c>
      <c r="I38" s="12">
        <f t="shared" si="1"/>
        <v>67</v>
      </c>
      <c r="J38" s="13">
        <f t="shared" si="1"/>
        <v>5</v>
      </c>
    </row>
    <row r="39" spans="1:10" ht="13.5" thickBot="1">
      <c r="A39" s="70" t="s">
        <v>29</v>
      </c>
      <c r="B39" s="71"/>
      <c r="C39" s="14">
        <f aca="true" t="shared" si="2" ref="C39:J39">SUM(C9:C33)</f>
        <v>814</v>
      </c>
      <c r="D39" s="15">
        <f t="shared" si="2"/>
        <v>618</v>
      </c>
      <c r="E39" s="15">
        <f t="shared" si="2"/>
        <v>29</v>
      </c>
      <c r="F39" s="15">
        <f t="shared" si="2"/>
        <v>3</v>
      </c>
      <c r="G39" s="15">
        <f t="shared" si="2"/>
        <v>31</v>
      </c>
      <c r="H39" s="15">
        <f t="shared" si="2"/>
        <v>66</v>
      </c>
      <c r="I39" s="15">
        <f t="shared" si="2"/>
        <v>67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49</v>
      </c>
      <c r="D42" s="58"/>
      <c r="E42" s="58"/>
      <c r="F42" s="58"/>
      <c r="G42" s="58"/>
      <c r="H42" s="58"/>
      <c r="I42" s="58"/>
      <c r="J42" s="58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49</v>
      </c>
      <c r="D79" s="58"/>
      <c r="E79" s="58"/>
      <c r="F79" s="58"/>
      <c r="G79" s="58"/>
      <c r="H79" s="58"/>
      <c r="I79" s="58"/>
      <c r="J79" s="58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49</v>
      </c>
      <c r="D116" s="58"/>
      <c r="E116" s="58"/>
      <c r="F116" s="58"/>
      <c r="G116" s="58"/>
      <c r="H116" s="58"/>
      <c r="I116" s="58"/>
      <c r="J116" s="58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71</v>
      </c>
      <c r="B153" s="84"/>
      <c r="C153" s="57" t="s">
        <v>49</v>
      </c>
      <c r="D153" s="58"/>
      <c r="E153" s="58"/>
      <c r="F153" s="58"/>
      <c r="G153" s="58"/>
      <c r="H153" s="58"/>
      <c r="I153" s="58"/>
      <c r="J153" s="58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24</v>
      </c>
      <c r="D157" s="9">
        <f aca="true" t="shared" si="13" ref="D157:J166">D9+D46+D83+D120</f>
        <v>20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22</v>
      </c>
      <c r="D158" s="9">
        <f t="shared" si="13"/>
        <v>15</v>
      </c>
      <c r="E158" s="9">
        <f t="shared" si="13"/>
        <v>0</v>
      </c>
      <c r="F158" s="9">
        <f t="shared" si="13"/>
        <v>0</v>
      </c>
      <c r="G158" s="9">
        <f t="shared" si="13"/>
        <v>3</v>
      </c>
      <c r="H158" s="9">
        <f t="shared" si="13"/>
        <v>1</v>
      </c>
      <c r="I158" s="9">
        <f t="shared" si="13"/>
        <v>3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123</v>
      </c>
      <c r="D159" s="9">
        <f t="shared" si="13"/>
        <v>98</v>
      </c>
      <c r="E159" s="9">
        <f t="shared" si="13"/>
        <v>10</v>
      </c>
      <c r="F159" s="9">
        <f t="shared" si="13"/>
        <v>0</v>
      </c>
      <c r="G159" s="9">
        <f t="shared" si="13"/>
        <v>1</v>
      </c>
      <c r="H159" s="9">
        <f t="shared" si="13"/>
        <v>6</v>
      </c>
      <c r="I159" s="9">
        <f t="shared" si="13"/>
        <v>8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53</v>
      </c>
      <c r="D160" s="9">
        <f t="shared" si="13"/>
        <v>40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8</v>
      </c>
      <c r="I160" s="9">
        <f t="shared" si="13"/>
        <v>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15</v>
      </c>
      <c r="D161" s="9">
        <f t="shared" si="13"/>
        <v>14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25</v>
      </c>
      <c r="D162" s="9">
        <f t="shared" si="13"/>
        <v>18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3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34</v>
      </c>
      <c r="D163" s="9">
        <f t="shared" si="13"/>
        <v>27</v>
      </c>
      <c r="E163" s="9">
        <f t="shared" si="13"/>
        <v>3</v>
      </c>
      <c r="F163" s="9">
        <f t="shared" si="13"/>
        <v>0</v>
      </c>
      <c r="G163" s="9">
        <f t="shared" si="13"/>
        <v>0</v>
      </c>
      <c r="H163" s="9">
        <f t="shared" si="13"/>
        <v>3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10</v>
      </c>
      <c r="D164" s="9">
        <f t="shared" si="13"/>
        <v>8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47</v>
      </c>
      <c r="D165" s="9">
        <f t="shared" si="13"/>
        <v>33</v>
      </c>
      <c r="E165" s="9">
        <f t="shared" si="13"/>
        <v>0</v>
      </c>
      <c r="F165" s="9">
        <f t="shared" si="13"/>
        <v>0</v>
      </c>
      <c r="G165" s="9">
        <f t="shared" si="13"/>
        <v>5</v>
      </c>
      <c r="H165" s="9">
        <f t="shared" si="13"/>
        <v>8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28</v>
      </c>
      <c r="D166" s="9">
        <f t="shared" si="13"/>
        <v>21</v>
      </c>
      <c r="E166" s="9">
        <f t="shared" si="13"/>
        <v>0</v>
      </c>
      <c r="F166" s="9">
        <f t="shared" si="13"/>
        <v>3</v>
      </c>
      <c r="G166" s="9">
        <f t="shared" si="13"/>
        <v>0</v>
      </c>
      <c r="H166" s="9">
        <f t="shared" si="13"/>
        <v>3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21</v>
      </c>
      <c r="D167" s="9">
        <f aca="true" t="shared" si="14" ref="D167:J176">D19+D56+D93+D130</f>
        <v>15</v>
      </c>
      <c r="E167" s="9">
        <f t="shared" si="14"/>
        <v>1</v>
      </c>
      <c r="F167" s="9">
        <f t="shared" si="14"/>
        <v>0</v>
      </c>
      <c r="G167" s="9">
        <f t="shared" si="14"/>
        <v>1</v>
      </c>
      <c r="H167" s="9">
        <f t="shared" si="14"/>
        <v>2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45</v>
      </c>
      <c r="D168" s="9">
        <f t="shared" si="14"/>
        <v>32</v>
      </c>
      <c r="E168" s="9">
        <f t="shared" si="14"/>
        <v>0</v>
      </c>
      <c r="F168" s="9">
        <f t="shared" si="14"/>
        <v>0</v>
      </c>
      <c r="G168" s="9">
        <f t="shared" si="14"/>
        <v>3</v>
      </c>
      <c r="H168" s="9">
        <f t="shared" si="14"/>
        <v>6</v>
      </c>
      <c r="I168" s="9">
        <f t="shared" si="14"/>
        <v>4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30</v>
      </c>
      <c r="D169" s="9">
        <f t="shared" si="14"/>
        <v>26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90</v>
      </c>
      <c r="D170" s="9">
        <f t="shared" si="14"/>
        <v>67</v>
      </c>
      <c r="E170" s="9">
        <f t="shared" si="14"/>
        <v>1</v>
      </c>
      <c r="F170" s="9">
        <f t="shared" si="14"/>
        <v>0</v>
      </c>
      <c r="G170" s="9">
        <f t="shared" si="14"/>
        <v>2</v>
      </c>
      <c r="H170" s="9">
        <f t="shared" si="14"/>
        <v>7</v>
      </c>
      <c r="I170" s="9">
        <f t="shared" si="14"/>
        <v>13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28</v>
      </c>
      <c r="D171" s="9">
        <f t="shared" si="14"/>
        <v>20</v>
      </c>
      <c r="E171" s="9">
        <f t="shared" si="14"/>
        <v>4</v>
      </c>
      <c r="F171" s="9">
        <f t="shared" si="14"/>
        <v>0</v>
      </c>
      <c r="G171" s="9">
        <f t="shared" si="14"/>
        <v>2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9</v>
      </c>
      <c r="D172" s="9">
        <f t="shared" si="14"/>
        <v>6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19</v>
      </c>
      <c r="D173" s="9">
        <f t="shared" si="14"/>
        <v>13</v>
      </c>
      <c r="E173" s="9">
        <f t="shared" si="14"/>
        <v>0</v>
      </c>
      <c r="F173" s="9">
        <f t="shared" si="14"/>
        <v>0</v>
      </c>
      <c r="G173" s="9">
        <f t="shared" si="14"/>
        <v>1</v>
      </c>
      <c r="H173" s="9">
        <f t="shared" si="14"/>
        <v>4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7</v>
      </c>
      <c r="D174" s="9">
        <f t="shared" si="14"/>
        <v>6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34</v>
      </c>
      <c r="D175" s="9">
        <f t="shared" si="14"/>
        <v>25</v>
      </c>
      <c r="E175" s="9">
        <f t="shared" si="14"/>
        <v>3</v>
      </c>
      <c r="F175" s="9">
        <f t="shared" si="14"/>
        <v>0</v>
      </c>
      <c r="G175" s="9">
        <f t="shared" si="14"/>
        <v>0</v>
      </c>
      <c r="H175" s="9">
        <f t="shared" si="14"/>
        <v>5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38</v>
      </c>
      <c r="D176" s="9">
        <f t="shared" si="14"/>
        <v>34</v>
      </c>
      <c r="E176" s="9">
        <f t="shared" si="14"/>
        <v>1</v>
      </c>
      <c r="F176" s="9">
        <f t="shared" si="14"/>
        <v>0</v>
      </c>
      <c r="G176" s="9">
        <f t="shared" si="14"/>
        <v>1</v>
      </c>
      <c r="H176" s="9">
        <f t="shared" si="14"/>
        <v>0</v>
      </c>
      <c r="I176" s="9">
        <f t="shared" si="14"/>
        <v>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20</v>
      </c>
      <c r="D177" s="9">
        <f aca="true" t="shared" si="15" ref="D177:J182">D29+D66+D103+D140</f>
        <v>14</v>
      </c>
      <c r="E177" s="9">
        <f t="shared" si="15"/>
        <v>0</v>
      </c>
      <c r="F177" s="9">
        <f t="shared" si="15"/>
        <v>0</v>
      </c>
      <c r="G177" s="9">
        <f t="shared" si="15"/>
        <v>3</v>
      </c>
      <c r="H177" s="9">
        <f t="shared" si="15"/>
        <v>2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12</v>
      </c>
      <c r="D178" s="9">
        <f t="shared" si="15"/>
        <v>10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2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5</v>
      </c>
      <c r="D179" s="9">
        <f t="shared" si="15"/>
        <v>4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32</v>
      </c>
      <c r="D180" s="9">
        <f t="shared" si="15"/>
        <v>19</v>
      </c>
      <c r="E180" s="9">
        <f t="shared" si="15"/>
        <v>2</v>
      </c>
      <c r="F180" s="9">
        <f t="shared" si="15"/>
        <v>0</v>
      </c>
      <c r="G180" s="9">
        <f t="shared" si="15"/>
        <v>1</v>
      </c>
      <c r="H180" s="9">
        <f t="shared" si="15"/>
        <v>2</v>
      </c>
      <c r="I180" s="9">
        <f t="shared" si="15"/>
        <v>8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43</v>
      </c>
      <c r="D181" s="9">
        <f t="shared" si="15"/>
        <v>33</v>
      </c>
      <c r="E181" s="9">
        <f t="shared" si="15"/>
        <v>2</v>
      </c>
      <c r="F181" s="9">
        <f t="shared" si="15"/>
        <v>0</v>
      </c>
      <c r="G181" s="9">
        <f t="shared" si="15"/>
        <v>1</v>
      </c>
      <c r="H181" s="9">
        <f t="shared" si="15"/>
        <v>3</v>
      </c>
      <c r="I181" s="9">
        <f t="shared" si="15"/>
        <v>4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26</v>
      </c>
      <c r="D182" s="9">
        <f t="shared" si="15"/>
        <v>17</v>
      </c>
      <c r="E182" s="9">
        <f t="shared" si="15"/>
        <v>3</v>
      </c>
      <c r="F182" s="9">
        <f t="shared" si="15"/>
        <v>0</v>
      </c>
      <c r="G182" s="9">
        <f t="shared" si="15"/>
        <v>0</v>
      </c>
      <c r="H182" s="9">
        <f t="shared" si="15"/>
        <v>1</v>
      </c>
      <c r="I182" s="9">
        <f t="shared" si="15"/>
        <v>0</v>
      </c>
      <c r="J182" s="9">
        <f t="shared" si="15"/>
        <v>5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843</v>
      </c>
      <c r="D186" s="12">
        <f t="shared" si="19"/>
        <v>638</v>
      </c>
      <c r="E186" s="12">
        <f t="shared" si="19"/>
        <v>32</v>
      </c>
      <c r="F186" s="12">
        <f t="shared" si="19"/>
        <v>3</v>
      </c>
      <c r="G186" s="12">
        <f t="shared" si="19"/>
        <v>31</v>
      </c>
      <c r="H186" s="12">
        <f t="shared" si="19"/>
        <v>67</v>
      </c>
      <c r="I186" s="12">
        <f t="shared" si="19"/>
        <v>67</v>
      </c>
      <c r="J186" s="13">
        <f t="shared" si="19"/>
        <v>5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814</v>
      </c>
      <c r="D187" s="21">
        <f t="shared" si="20"/>
        <v>618</v>
      </c>
      <c r="E187" s="21">
        <f t="shared" si="20"/>
        <v>29</v>
      </c>
      <c r="F187" s="21">
        <f t="shared" si="20"/>
        <v>3</v>
      </c>
      <c r="G187" s="21">
        <f t="shared" si="20"/>
        <v>31</v>
      </c>
      <c r="H187" s="21">
        <f t="shared" si="20"/>
        <v>66</v>
      </c>
      <c r="I187" s="21">
        <f t="shared" si="20"/>
        <v>67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843</v>
      </c>
      <c r="D188" s="12">
        <f t="shared" si="21"/>
        <v>638</v>
      </c>
      <c r="E188" s="12">
        <f t="shared" si="21"/>
        <v>32</v>
      </c>
      <c r="F188" s="12">
        <f t="shared" si="21"/>
        <v>3</v>
      </c>
      <c r="G188" s="12">
        <f t="shared" si="21"/>
        <v>31</v>
      </c>
      <c r="H188" s="12">
        <f t="shared" si="21"/>
        <v>67</v>
      </c>
      <c r="I188" s="12">
        <f t="shared" si="21"/>
        <v>67</v>
      </c>
      <c r="J188" s="13">
        <f t="shared" si="21"/>
        <v>5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K1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50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</v>
      </c>
      <c r="D11" s="8">
        <v>3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7</v>
      </c>
      <c r="D12" s="8">
        <v>5</v>
      </c>
      <c r="E12" s="8">
        <v>0</v>
      </c>
      <c r="F12" s="23">
        <v>0</v>
      </c>
      <c r="G12" s="8">
        <v>0</v>
      </c>
      <c r="H12" s="8">
        <v>2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9</v>
      </c>
      <c r="D20" s="8">
        <v>7</v>
      </c>
      <c r="E20" s="8">
        <v>0</v>
      </c>
      <c r="F20" s="8">
        <v>0</v>
      </c>
      <c r="G20" s="8">
        <v>0</v>
      </c>
      <c r="H20" s="8">
        <v>2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4</v>
      </c>
      <c r="D30" s="8">
        <v>1</v>
      </c>
      <c r="E30" s="8">
        <v>0</v>
      </c>
      <c r="F30" s="8">
        <v>0</v>
      </c>
      <c r="G30" s="8">
        <v>0</v>
      </c>
      <c r="H30" s="8">
        <v>2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7</v>
      </c>
      <c r="D34" s="8">
        <v>4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1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44</v>
      </c>
      <c r="D38" s="12">
        <f t="shared" si="1"/>
        <v>32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6</v>
      </c>
      <c r="I38" s="12">
        <f t="shared" si="1"/>
        <v>2</v>
      </c>
      <c r="J38" s="13">
        <f t="shared" si="1"/>
        <v>1</v>
      </c>
    </row>
    <row r="39" spans="1:10" ht="13.5" thickBot="1">
      <c r="A39" s="70" t="s">
        <v>29</v>
      </c>
      <c r="B39" s="71"/>
      <c r="C39" s="14">
        <f aca="true" t="shared" si="2" ref="C39:J39">SUM(C9:C33)</f>
        <v>37</v>
      </c>
      <c r="D39" s="15">
        <f t="shared" si="2"/>
        <v>28</v>
      </c>
      <c r="E39" s="15">
        <f t="shared" si="2"/>
        <v>0</v>
      </c>
      <c r="F39" s="15">
        <f t="shared" si="2"/>
        <v>0</v>
      </c>
      <c r="G39" s="15">
        <f t="shared" si="2"/>
        <v>1</v>
      </c>
      <c r="H39" s="15">
        <f t="shared" si="2"/>
        <v>6</v>
      </c>
      <c r="I39" s="15">
        <f t="shared" si="2"/>
        <v>2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50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50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5" t="s">
        <v>27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7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7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50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5" t="s">
        <v>27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7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7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50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0</v>
      </c>
      <c r="D158" s="9">
        <f t="shared" si="13"/>
        <v>0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</v>
      </c>
      <c r="D159" s="9">
        <f t="shared" si="13"/>
        <v>3</v>
      </c>
      <c r="E159" s="9">
        <f t="shared" si="13"/>
        <v>0</v>
      </c>
      <c r="F159" s="9">
        <f t="shared" si="13"/>
        <v>0</v>
      </c>
      <c r="G159" s="9">
        <f t="shared" si="13"/>
        <v>1</v>
      </c>
      <c r="H159" s="9">
        <f t="shared" si="13"/>
        <v>0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5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2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0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0</v>
      </c>
      <c r="D162" s="9">
        <f t="shared" si="13"/>
        <v>0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0</v>
      </c>
      <c r="D164" s="9">
        <f t="shared" si="13"/>
        <v>0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</v>
      </c>
      <c r="D165" s="9">
        <f t="shared" si="13"/>
        <v>2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9</v>
      </c>
      <c r="D168" s="9">
        <f t="shared" si="14"/>
        <v>7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2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2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</v>
      </c>
      <c r="D170" s="9">
        <f t="shared" si="14"/>
        <v>1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</v>
      </c>
      <c r="D171" s="9">
        <f t="shared" si="14"/>
        <v>1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</v>
      </c>
      <c r="D172" s="9">
        <f t="shared" si="14"/>
        <v>1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0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0</v>
      </c>
      <c r="D176" s="9">
        <f t="shared" si="14"/>
        <v>0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1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2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</v>
      </c>
      <c r="D180" s="9">
        <f t="shared" si="15"/>
        <v>3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0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7</v>
      </c>
      <c r="D182" s="9">
        <f t="shared" si="15"/>
        <v>4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1</v>
      </c>
    </row>
    <row r="183" spans="1:10" ht="12.75">
      <c r="A183" s="44"/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44</v>
      </c>
      <c r="D186" s="12">
        <f t="shared" si="19"/>
        <v>32</v>
      </c>
      <c r="E186" s="12">
        <f t="shared" si="19"/>
        <v>2</v>
      </c>
      <c r="F186" s="12">
        <f t="shared" si="19"/>
        <v>0</v>
      </c>
      <c r="G186" s="12">
        <f t="shared" si="19"/>
        <v>1</v>
      </c>
      <c r="H186" s="12">
        <f t="shared" si="19"/>
        <v>6</v>
      </c>
      <c r="I186" s="12">
        <f t="shared" si="19"/>
        <v>2</v>
      </c>
      <c r="J186" s="13">
        <f t="shared" si="19"/>
        <v>1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37</v>
      </c>
      <c r="D187" s="21">
        <f t="shared" si="20"/>
        <v>28</v>
      </c>
      <c r="E187" s="21">
        <f t="shared" si="20"/>
        <v>0</v>
      </c>
      <c r="F187" s="21">
        <f t="shared" si="20"/>
        <v>0</v>
      </c>
      <c r="G187" s="21">
        <f t="shared" si="20"/>
        <v>1</v>
      </c>
      <c r="H187" s="21">
        <f t="shared" si="20"/>
        <v>6</v>
      </c>
      <c r="I187" s="21">
        <f t="shared" si="20"/>
        <v>2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44</v>
      </c>
      <c r="D188" s="12">
        <f t="shared" si="21"/>
        <v>32</v>
      </c>
      <c r="E188" s="12">
        <f t="shared" si="21"/>
        <v>2</v>
      </c>
      <c r="F188" s="12">
        <f t="shared" si="21"/>
        <v>0</v>
      </c>
      <c r="G188" s="12">
        <f t="shared" si="21"/>
        <v>1</v>
      </c>
      <c r="H188" s="12">
        <f t="shared" si="21"/>
        <v>6</v>
      </c>
      <c r="I188" s="12">
        <f t="shared" si="21"/>
        <v>2</v>
      </c>
      <c r="J188" s="13">
        <f t="shared" si="21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">
      <selection activeCell="M8" sqref="M8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51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19</v>
      </c>
      <c r="D9" s="8">
        <v>12</v>
      </c>
      <c r="E9" s="8">
        <v>2</v>
      </c>
      <c r="F9" s="8">
        <v>1</v>
      </c>
      <c r="G9" s="8">
        <v>1</v>
      </c>
      <c r="H9" s="8">
        <v>2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16</v>
      </c>
      <c r="D10" s="8">
        <v>13</v>
      </c>
      <c r="E10" s="8">
        <v>0</v>
      </c>
      <c r="F10" s="8">
        <v>1</v>
      </c>
      <c r="G10" s="8">
        <v>0</v>
      </c>
      <c r="H10" s="8">
        <v>0</v>
      </c>
      <c r="I10" s="8">
        <v>2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52</v>
      </c>
      <c r="D11" s="8">
        <v>37</v>
      </c>
      <c r="E11" s="8">
        <v>5</v>
      </c>
      <c r="F11" s="8">
        <v>0</v>
      </c>
      <c r="G11" s="8">
        <v>0</v>
      </c>
      <c r="H11" s="8">
        <v>6</v>
      </c>
      <c r="I11" s="8">
        <v>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21</v>
      </c>
      <c r="D12" s="8">
        <v>13</v>
      </c>
      <c r="E12" s="8">
        <v>2</v>
      </c>
      <c r="F12" s="23">
        <v>0</v>
      </c>
      <c r="G12" s="8">
        <v>1</v>
      </c>
      <c r="H12" s="8">
        <v>1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17</v>
      </c>
      <c r="D13" s="8">
        <v>14</v>
      </c>
      <c r="E13" s="8">
        <v>1</v>
      </c>
      <c r="F13" s="8">
        <v>0</v>
      </c>
      <c r="G13" s="8">
        <v>0</v>
      </c>
      <c r="H13" s="8">
        <v>2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7</v>
      </c>
      <c r="D14" s="8">
        <v>5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23</v>
      </c>
      <c r="D15" s="8">
        <v>16</v>
      </c>
      <c r="E15" s="8">
        <v>2</v>
      </c>
      <c r="F15" s="8">
        <v>0</v>
      </c>
      <c r="G15" s="8">
        <v>1</v>
      </c>
      <c r="H15" s="8">
        <v>2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9</v>
      </c>
      <c r="D16" s="8">
        <v>7</v>
      </c>
      <c r="E16" s="8">
        <v>1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16</v>
      </c>
      <c r="D17" s="8">
        <v>10</v>
      </c>
      <c r="E17" s="8">
        <v>0</v>
      </c>
      <c r="F17" s="8">
        <v>0</v>
      </c>
      <c r="G17" s="8">
        <v>1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8</v>
      </c>
      <c r="D18" s="8">
        <v>7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10</v>
      </c>
      <c r="D19" s="8">
        <v>7</v>
      </c>
      <c r="E19" s="8">
        <v>1</v>
      </c>
      <c r="F19" s="8">
        <v>0</v>
      </c>
      <c r="G19" s="8">
        <v>0</v>
      </c>
      <c r="H19" s="8">
        <v>0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17</v>
      </c>
      <c r="D20" s="8">
        <v>11</v>
      </c>
      <c r="E20" s="8">
        <v>0</v>
      </c>
      <c r="F20" s="8">
        <v>0</v>
      </c>
      <c r="G20" s="8">
        <v>4</v>
      </c>
      <c r="H20" s="8">
        <v>2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16</v>
      </c>
      <c r="D21" s="8">
        <v>14</v>
      </c>
      <c r="E21" s="8">
        <v>1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42</v>
      </c>
      <c r="D22" s="8">
        <v>31</v>
      </c>
      <c r="E22" s="8">
        <v>1</v>
      </c>
      <c r="F22" s="8">
        <v>0</v>
      </c>
      <c r="G22" s="8">
        <v>2</v>
      </c>
      <c r="H22" s="8">
        <v>3</v>
      </c>
      <c r="I22" s="8">
        <v>5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19</v>
      </c>
      <c r="D23" s="8">
        <v>13</v>
      </c>
      <c r="E23" s="8">
        <v>3</v>
      </c>
      <c r="F23" s="8">
        <v>0</v>
      </c>
      <c r="G23" s="8">
        <v>2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10</v>
      </c>
      <c r="D24" s="8">
        <v>6</v>
      </c>
      <c r="E24" s="8">
        <v>1</v>
      </c>
      <c r="F24" s="8">
        <v>0</v>
      </c>
      <c r="G24" s="8">
        <v>1</v>
      </c>
      <c r="H24" s="8">
        <v>2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12</v>
      </c>
      <c r="D25" s="8">
        <v>8</v>
      </c>
      <c r="E25" s="8">
        <v>2</v>
      </c>
      <c r="F25" s="8">
        <v>0</v>
      </c>
      <c r="G25" s="8">
        <v>0</v>
      </c>
      <c r="H25" s="8">
        <v>1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2</v>
      </c>
      <c r="D26" s="8">
        <v>1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21</v>
      </c>
      <c r="D27" s="8">
        <v>11</v>
      </c>
      <c r="E27" s="8">
        <v>6</v>
      </c>
      <c r="F27" s="8">
        <v>0</v>
      </c>
      <c r="G27" s="8">
        <v>2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20</v>
      </c>
      <c r="D28" s="8">
        <v>14</v>
      </c>
      <c r="E28" s="8">
        <v>1</v>
      </c>
      <c r="F28" s="8">
        <v>0</v>
      </c>
      <c r="G28" s="8">
        <v>3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8</v>
      </c>
      <c r="D29" s="8">
        <v>6</v>
      </c>
      <c r="E29" s="8">
        <v>0</v>
      </c>
      <c r="F29" s="8">
        <v>0</v>
      </c>
      <c r="G29" s="8">
        <v>1</v>
      </c>
      <c r="H29" s="8">
        <v>0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11</v>
      </c>
      <c r="D30" s="8">
        <v>6</v>
      </c>
      <c r="E30" s="8">
        <v>2</v>
      </c>
      <c r="F30" s="8">
        <v>0</v>
      </c>
      <c r="G30" s="8">
        <v>2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4</v>
      </c>
      <c r="D31" s="8">
        <v>2</v>
      </c>
      <c r="E31" s="8">
        <v>0</v>
      </c>
      <c r="F31" s="8">
        <v>0</v>
      </c>
      <c r="G31" s="8">
        <v>1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16</v>
      </c>
      <c r="D32" s="8">
        <v>9</v>
      </c>
      <c r="E32" s="8">
        <v>0</v>
      </c>
      <c r="F32" s="8">
        <v>0</v>
      </c>
      <c r="G32" s="8">
        <v>3</v>
      </c>
      <c r="H32" s="8">
        <v>1</v>
      </c>
      <c r="I32" s="8">
        <v>3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14</v>
      </c>
      <c r="D33" s="8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29</v>
      </c>
      <c r="D34" s="8">
        <v>15</v>
      </c>
      <c r="E34" s="8">
        <v>9</v>
      </c>
      <c r="F34" s="8">
        <v>0</v>
      </c>
      <c r="G34" s="8">
        <v>1</v>
      </c>
      <c r="H34" s="8">
        <v>1</v>
      </c>
      <c r="I34" s="8">
        <v>0</v>
      </c>
      <c r="J34" s="18">
        <v>3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439</v>
      </c>
      <c r="D38" s="12">
        <f t="shared" si="1"/>
        <v>300</v>
      </c>
      <c r="E38" s="12">
        <f t="shared" si="1"/>
        <v>40</v>
      </c>
      <c r="F38" s="12">
        <f t="shared" si="1"/>
        <v>2</v>
      </c>
      <c r="G38" s="12">
        <f t="shared" si="1"/>
        <v>28</v>
      </c>
      <c r="H38" s="12">
        <f t="shared" si="1"/>
        <v>31</v>
      </c>
      <c r="I38" s="12">
        <f t="shared" si="1"/>
        <v>35</v>
      </c>
      <c r="J38" s="13">
        <f t="shared" si="1"/>
        <v>3</v>
      </c>
    </row>
    <row r="39" spans="1:10" ht="13.5" thickBot="1">
      <c r="A39" s="70" t="s">
        <v>29</v>
      </c>
      <c r="B39" s="71"/>
      <c r="C39" s="14">
        <f aca="true" t="shared" si="2" ref="C39:J39">SUM(C9:C33)</f>
        <v>410</v>
      </c>
      <c r="D39" s="15">
        <f t="shared" si="2"/>
        <v>285</v>
      </c>
      <c r="E39" s="15">
        <f t="shared" si="2"/>
        <v>31</v>
      </c>
      <c r="F39" s="15">
        <f t="shared" si="2"/>
        <v>2</v>
      </c>
      <c r="G39" s="15">
        <f t="shared" si="2"/>
        <v>27</v>
      </c>
      <c r="H39" s="15">
        <f t="shared" si="2"/>
        <v>30</v>
      </c>
      <c r="I39" s="15">
        <f t="shared" si="2"/>
        <v>35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51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1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  <c r="K47" s="47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51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51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71</v>
      </c>
      <c r="B153" s="84"/>
      <c r="C153" s="57" t="s">
        <v>51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19</v>
      </c>
      <c r="D157" s="9">
        <f aca="true" t="shared" si="13" ref="D157:J166">D9+D46+D83+D120</f>
        <v>12</v>
      </c>
      <c r="E157" s="9">
        <f t="shared" si="13"/>
        <v>2</v>
      </c>
      <c r="F157" s="9">
        <f t="shared" si="13"/>
        <v>1</v>
      </c>
      <c r="G157" s="9">
        <f t="shared" si="13"/>
        <v>1</v>
      </c>
      <c r="H157" s="9">
        <f t="shared" si="13"/>
        <v>2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16</v>
      </c>
      <c r="D158" s="9">
        <f t="shared" si="13"/>
        <v>13</v>
      </c>
      <c r="E158" s="9">
        <f t="shared" si="13"/>
        <v>0</v>
      </c>
      <c r="F158" s="9">
        <f t="shared" si="13"/>
        <v>1</v>
      </c>
      <c r="G158" s="9">
        <f t="shared" si="13"/>
        <v>0</v>
      </c>
      <c r="H158" s="9">
        <f t="shared" si="13"/>
        <v>0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52</v>
      </c>
      <c r="D159" s="9">
        <f t="shared" si="13"/>
        <v>37</v>
      </c>
      <c r="E159" s="9">
        <f t="shared" si="13"/>
        <v>5</v>
      </c>
      <c r="F159" s="9">
        <f t="shared" si="13"/>
        <v>0</v>
      </c>
      <c r="G159" s="9">
        <f t="shared" si="13"/>
        <v>0</v>
      </c>
      <c r="H159" s="9">
        <f t="shared" si="13"/>
        <v>6</v>
      </c>
      <c r="I159" s="9">
        <f t="shared" si="13"/>
        <v>4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21</v>
      </c>
      <c r="D160" s="9">
        <f t="shared" si="13"/>
        <v>13</v>
      </c>
      <c r="E160" s="9">
        <f t="shared" si="13"/>
        <v>2</v>
      </c>
      <c r="F160" s="9">
        <f t="shared" si="13"/>
        <v>0</v>
      </c>
      <c r="G160" s="9">
        <f t="shared" si="13"/>
        <v>1</v>
      </c>
      <c r="H160" s="9">
        <f t="shared" si="13"/>
        <v>1</v>
      </c>
      <c r="I160" s="9">
        <f t="shared" si="13"/>
        <v>4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17</v>
      </c>
      <c r="D161" s="9">
        <f t="shared" si="13"/>
        <v>14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2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</v>
      </c>
      <c r="D162" s="9">
        <f t="shared" si="13"/>
        <v>5</v>
      </c>
      <c r="E162" s="9">
        <f t="shared" si="13"/>
        <v>0</v>
      </c>
      <c r="F162" s="9">
        <f t="shared" si="13"/>
        <v>0</v>
      </c>
      <c r="G162" s="9">
        <f t="shared" si="13"/>
        <v>1</v>
      </c>
      <c r="H162" s="9">
        <f t="shared" si="13"/>
        <v>1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23</v>
      </c>
      <c r="D163" s="9">
        <f t="shared" si="13"/>
        <v>16</v>
      </c>
      <c r="E163" s="9">
        <f t="shared" si="13"/>
        <v>2</v>
      </c>
      <c r="F163" s="9">
        <f t="shared" si="13"/>
        <v>0</v>
      </c>
      <c r="G163" s="9">
        <f t="shared" si="13"/>
        <v>1</v>
      </c>
      <c r="H163" s="9">
        <f t="shared" si="13"/>
        <v>2</v>
      </c>
      <c r="I163" s="9">
        <f t="shared" si="13"/>
        <v>2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9</v>
      </c>
      <c r="D164" s="9">
        <f t="shared" si="13"/>
        <v>7</v>
      </c>
      <c r="E164" s="9">
        <f t="shared" si="13"/>
        <v>1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16</v>
      </c>
      <c r="D165" s="9">
        <f t="shared" si="13"/>
        <v>10</v>
      </c>
      <c r="E165" s="9">
        <f t="shared" si="13"/>
        <v>0</v>
      </c>
      <c r="F165" s="9">
        <f t="shared" si="13"/>
        <v>0</v>
      </c>
      <c r="G165" s="9">
        <f t="shared" si="13"/>
        <v>1</v>
      </c>
      <c r="H165" s="9">
        <f t="shared" si="13"/>
        <v>3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8</v>
      </c>
      <c r="D166" s="9">
        <f t="shared" si="13"/>
        <v>7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10</v>
      </c>
      <c r="D167" s="9">
        <f aca="true" t="shared" si="14" ref="D167:J176">D19+D56+D93+D130</f>
        <v>7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17</v>
      </c>
      <c r="D168" s="9">
        <f t="shared" si="14"/>
        <v>11</v>
      </c>
      <c r="E168" s="9">
        <f t="shared" si="14"/>
        <v>0</v>
      </c>
      <c r="F168" s="9">
        <f t="shared" si="14"/>
        <v>0</v>
      </c>
      <c r="G168" s="9">
        <f t="shared" si="14"/>
        <v>4</v>
      </c>
      <c r="H168" s="9">
        <f t="shared" si="14"/>
        <v>2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16</v>
      </c>
      <c r="D169" s="9">
        <f t="shared" si="14"/>
        <v>14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42</v>
      </c>
      <c r="D170" s="9">
        <f t="shared" si="14"/>
        <v>31</v>
      </c>
      <c r="E170" s="9">
        <f t="shared" si="14"/>
        <v>1</v>
      </c>
      <c r="F170" s="9">
        <f t="shared" si="14"/>
        <v>0</v>
      </c>
      <c r="G170" s="9">
        <f t="shared" si="14"/>
        <v>2</v>
      </c>
      <c r="H170" s="9">
        <f t="shared" si="14"/>
        <v>3</v>
      </c>
      <c r="I170" s="9">
        <f t="shared" si="14"/>
        <v>5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19</v>
      </c>
      <c r="D171" s="9">
        <f t="shared" si="14"/>
        <v>13</v>
      </c>
      <c r="E171" s="9">
        <f t="shared" si="14"/>
        <v>3</v>
      </c>
      <c r="F171" s="9">
        <f t="shared" si="14"/>
        <v>0</v>
      </c>
      <c r="G171" s="9">
        <f t="shared" si="14"/>
        <v>2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10</v>
      </c>
      <c r="D172" s="9">
        <f t="shared" si="14"/>
        <v>6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2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12</v>
      </c>
      <c r="D173" s="9">
        <f t="shared" si="14"/>
        <v>8</v>
      </c>
      <c r="E173" s="9">
        <f t="shared" si="14"/>
        <v>2</v>
      </c>
      <c r="F173" s="9">
        <f t="shared" si="14"/>
        <v>0</v>
      </c>
      <c r="G173" s="9">
        <f t="shared" si="14"/>
        <v>0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1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21</v>
      </c>
      <c r="D175" s="9">
        <f t="shared" si="14"/>
        <v>11</v>
      </c>
      <c r="E175" s="9">
        <f t="shared" si="14"/>
        <v>6</v>
      </c>
      <c r="F175" s="9">
        <f t="shared" si="14"/>
        <v>0</v>
      </c>
      <c r="G175" s="9">
        <f t="shared" si="14"/>
        <v>2</v>
      </c>
      <c r="H175" s="9">
        <f t="shared" si="14"/>
        <v>0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20</v>
      </c>
      <c r="D176" s="9">
        <f t="shared" si="14"/>
        <v>14</v>
      </c>
      <c r="E176" s="9">
        <f t="shared" si="14"/>
        <v>1</v>
      </c>
      <c r="F176" s="9">
        <f t="shared" si="14"/>
        <v>0</v>
      </c>
      <c r="G176" s="9">
        <f t="shared" si="14"/>
        <v>3</v>
      </c>
      <c r="H176" s="9">
        <f t="shared" si="14"/>
        <v>0</v>
      </c>
      <c r="I176" s="9">
        <f t="shared" si="14"/>
        <v>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8</v>
      </c>
      <c r="D177" s="9">
        <f aca="true" t="shared" si="15" ref="D177:J182">D29+D66+D103+D140</f>
        <v>6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11</v>
      </c>
      <c r="D178" s="9">
        <f t="shared" si="15"/>
        <v>6</v>
      </c>
      <c r="E178" s="9">
        <f t="shared" si="15"/>
        <v>2</v>
      </c>
      <c r="F178" s="9">
        <f t="shared" si="15"/>
        <v>0</v>
      </c>
      <c r="G178" s="9">
        <f t="shared" si="15"/>
        <v>2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2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16</v>
      </c>
      <c r="D180" s="9">
        <f t="shared" si="15"/>
        <v>9</v>
      </c>
      <c r="E180" s="9">
        <f t="shared" si="15"/>
        <v>0</v>
      </c>
      <c r="F180" s="9">
        <f t="shared" si="15"/>
        <v>0</v>
      </c>
      <c r="G180" s="9">
        <f t="shared" si="15"/>
        <v>3</v>
      </c>
      <c r="H180" s="9">
        <f t="shared" si="15"/>
        <v>1</v>
      </c>
      <c r="I180" s="9">
        <f t="shared" si="15"/>
        <v>3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14</v>
      </c>
      <c r="D181" s="9">
        <f t="shared" si="15"/>
        <v>12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2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29</v>
      </c>
      <c r="D182" s="9">
        <f t="shared" si="15"/>
        <v>15</v>
      </c>
      <c r="E182" s="9">
        <f t="shared" si="15"/>
        <v>9</v>
      </c>
      <c r="F182" s="9">
        <f t="shared" si="15"/>
        <v>0</v>
      </c>
      <c r="G182" s="9">
        <f t="shared" si="15"/>
        <v>1</v>
      </c>
      <c r="H182" s="9">
        <f t="shared" si="15"/>
        <v>1</v>
      </c>
      <c r="I182" s="9">
        <f t="shared" si="15"/>
        <v>0</v>
      </c>
      <c r="J182" s="9">
        <f t="shared" si="15"/>
        <v>3</v>
      </c>
    </row>
    <row r="183" spans="1:10" ht="12.75">
      <c r="A183" s="1">
        <v>27</v>
      </c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439</v>
      </c>
      <c r="D186" s="12">
        <f t="shared" si="19"/>
        <v>300</v>
      </c>
      <c r="E186" s="12">
        <f t="shared" si="19"/>
        <v>40</v>
      </c>
      <c r="F186" s="12">
        <f t="shared" si="19"/>
        <v>2</v>
      </c>
      <c r="G186" s="12">
        <f t="shared" si="19"/>
        <v>28</v>
      </c>
      <c r="H186" s="12">
        <f t="shared" si="19"/>
        <v>31</v>
      </c>
      <c r="I186" s="12">
        <f t="shared" si="19"/>
        <v>35</v>
      </c>
      <c r="J186" s="13">
        <f t="shared" si="19"/>
        <v>3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410</v>
      </c>
      <c r="D187" s="21">
        <f t="shared" si="20"/>
        <v>285</v>
      </c>
      <c r="E187" s="21">
        <f t="shared" si="20"/>
        <v>31</v>
      </c>
      <c r="F187" s="21">
        <f t="shared" si="20"/>
        <v>2</v>
      </c>
      <c r="G187" s="21">
        <f t="shared" si="20"/>
        <v>27</v>
      </c>
      <c r="H187" s="21">
        <f t="shared" si="20"/>
        <v>30</v>
      </c>
      <c r="I187" s="21">
        <f t="shared" si="20"/>
        <v>35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439</v>
      </c>
      <c r="D188" s="12">
        <f t="shared" si="21"/>
        <v>300</v>
      </c>
      <c r="E188" s="12">
        <f t="shared" si="21"/>
        <v>40</v>
      </c>
      <c r="F188" s="12">
        <f t="shared" si="21"/>
        <v>2</v>
      </c>
      <c r="G188" s="12">
        <f t="shared" si="21"/>
        <v>28</v>
      </c>
      <c r="H188" s="12">
        <f t="shared" si="21"/>
        <v>31</v>
      </c>
      <c r="I188" s="12">
        <f t="shared" si="21"/>
        <v>35</v>
      </c>
      <c r="J188" s="13">
        <f t="shared" si="21"/>
        <v>3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">
      <selection activeCell="K4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52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'до 12 міс.'!C9+'12-24 міс'!C9+'понад 24 міс.'!C9</f>
        <v>5</v>
      </c>
      <c r="D9" s="24">
        <f>'до 12 міс.'!D9+'12-24 міс'!D9+'понад 24 міс.'!D9</f>
        <v>3</v>
      </c>
      <c r="E9" s="24">
        <f>'до 12 міс.'!E9+'12-24 міс'!E9+'понад 24 міс.'!E9</f>
        <v>1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1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16</v>
      </c>
      <c r="D10" s="24">
        <f>'до 12 міс.'!D10+'12-24 міс'!D10+'понад 24 міс.'!D10</f>
        <v>11</v>
      </c>
      <c r="E10" s="24">
        <f>'до 12 міс.'!E10+'12-24 міс'!E10+'понад 24 міс.'!E10</f>
        <v>1</v>
      </c>
      <c r="F10" s="24">
        <f>'до 12 міс.'!F10+'12-24 міс'!F10+'понад 24 міс.'!F10</f>
        <v>1</v>
      </c>
      <c r="G10" s="24">
        <f>'до 12 міс.'!G10+'12-24 міс'!G10+'понад 24 міс.'!G10</f>
        <v>1</v>
      </c>
      <c r="H10" s="24">
        <f>'до 12 міс.'!H10+'12-24 міс'!H10+'понад 24 міс.'!H10</f>
        <v>0</v>
      </c>
      <c r="I10" s="24">
        <f>'до 12 міс.'!I10+'12-24 міс'!I10+'понад 24 міс.'!I10</f>
        <v>2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43</v>
      </c>
      <c r="D11" s="24">
        <f>'до 12 міс.'!D11+'12-24 міс'!D11+'понад 24 міс.'!D11</f>
        <v>29</v>
      </c>
      <c r="E11" s="24">
        <f>'до 12 міс.'!E11+'12-24 міс'!E11+'понад 24 міс.'!E11</f>
        <v>5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3</v>
      </c>
      <c r="I11" s="24">
        <f>'до 12 міс.'!I11+'12-24 міс'!I11+'понад 24 міс.'!I11</f>
        <v>3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32</v>
      </c>
      <c r="D12" s="24">
        <f>'до 12 міс.'!D12+'12-24 міс'!D12+'понад 24 міс.'!D12</f>
        <v>29</v>
      </c>
      <c r="E12" s="24">
        <f>'до 12 міс.'!E12+'12-24 міс'!E12+'понад 24 міс.'!E12</f>
        <v>2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1</v>
      </c>
      <c r="I12" s="24">
        <f>'до 12 міс.'!I12+'12-24 міс'!I12+'понад 24 міс.'!I12</f>
        <v>0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12</v>
      </c>
      <c r="D13" s="24">
        <f>'до 12 міс.'!D13+'12-24 міс'!D13+'понад 24 міс.'!D13</f>
        <v>6</v>
      </c>
      <c r="E13" s="24">
        <f>'до 12 міс.'!E13+'12-24 міс'!E13+'понад 24 міс.'!E13</f>
        <v>2</v>
      </c>
      <c r="F13" s="24">
        <f>'до 12 міс.'!F13+'12-24 міс'!F13+'понад 24 міс.'!F13</f>
        <v>0</v>
      </c>
      <c r="G13" s="24">
        <f>'до 12 міс.'!G13+'12-24 міс'!G13+'понад 24 міс.'!G13</f>
        <v>3</v>
      </c>
      <c r="H13" s="24">
        <f>'до 12 міс.'!H13+'12-24 міс'!H13+'понад 24 міс.'!H13</f>
        <v>0</v>
      </c>
      <c r="I13" s="24">
        <f>'до 12 міс.'!I13+'12-24 міс'!I13+'понад 24 міс.'!I13</f>
        <v>1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24</v>
      </c>
      <c r="D14" s="24">
        <f>'до 12 міс.'!D14+'12-24 міс'!D14+'понад 24 міс.'!D14</f>
        <v>19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3</v>
      </c>
      <c r="H14" s="24">
        <f>'до 12 міс.'!H14+'12-24 міс'!H14+'понад 24 міс.'!H14</f>
        <v>1</v>
      </c>
      <c r="I14" s="24">
        <f>'до 12 міс.'!I14+'12-24 міс'!I14+'понад 24 міс.'!I14</f>
        <v>1</v>
      </c>
      <c r="J14" s="24">
        <f>'до 12 міс.'!J14+'12-24 міс'!J14+'понад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19</v>
      </c>
      <c r="D15" s="24">
        <f>'до 12 міс.'!D15+'12-24 міс'!D15+'понад 24 міс.'!D15</f>
        <v>16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3</v>
      </c>
      <c r="H15" s="24">
        <f>'до 12 міс.'!H15+'12-24 міс'!H15+'понад 24 міс.'!H15</f>
        <v>0</v>
      </c>
      <c r="I15" s="24">
        <f>'до 12 міс.'!I15+'12-24 міс'!I15+'понад 24 міс.'!I15</f>
        <v>0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1</v>
      </c>
      <c r="D16" s="24">
        <f>'до 12 міс.'!D16+'12-24 міс'!D16+'понад 24 міс.'!D16</f>
        <v>1</v>
      </c>
      <c r="E16" s="24">
        <f>'до 12 міс.'!E16+'12-24 міс'!E16+'понад 24 міс.'!E16</f>
        <v>0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18</v>
      </c>
      <c r="D17" s="24">
        <f>'до 12 міс.'!D17+'12-24 міс'!D17+'понад 24 міс.'!D17</f>
        <v>11</v>
      </c>
      <c r="E17" s="24">
        <f>'до 12 міс.'!E17+'12-24 міс'!E17+'понад 24 міс.'!E17</f>
        <v>1</v>
      </c>
      <c r="F17" s="24">
        <f>'до 12 міс.'!F17+'12-24 міс'!F17+'понад 24 міс.'!F17</f>
        <v>1</v>
      </c>
      <c r="G17" s="24">
        <f>'до 12 міс.'!G17+'12-24 міс'!G17+'понад 24 міс.'!G17</f>
        <v>1</v>
      </c>
      <c r="H17" s="24">
        <f>'до 12 міс.'!H17+'12-24 міс'!H17+'понад 24 міс.'!H17</f>
        <v>2</v>
      </c>
      <c r="I17" s="24">
        <f>'до 12 міс.'!I17+'12-24 міс'!I17+'понад 24 міс.'!I17</f>
        <v>2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9</v>
      </c>
      <c r="D18" s="24">
        <f>'до 12 міс.'!D18+'12-24 міс'!D18+'понад 24 міс.'!D18</f>
        <v>7</v>
      </c>
      <c r="E18" s="24">
        <f>'до 12 міс.'!E18+'12-24 міс'!E18+'понад 24 міс.'!E18</f>
        <v>1</v>
      </c>
      <c r="F18" s="24">
        <f>'до 12 міс.'!F18+'12-24 міс'!F18+'понад 24 міс.'!F18</f>
        <v>0</v>
      </c>
      <c r="G18" s="24">
        <f>'до 12 міс.'!G18+'12-24 міс'!G18+'понад 24 міс.'!G18</f>
        <v>0</v>
      </c>
      <c r="H18" s="24">
        <f>'до 12 міс.'!H18+'12-24 міс'!H18+'понад 24 міс.'!H18</f>
        <v>0</v>
      </c>
      <c r="I18" s="24">
        <f>'до 12 міс.'!I18+'12-24 міс'!I18+'понад 24 міс.'!I18</f>
        <v>1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6</v>
      </c>
      <c r="D19" s="24">
        <f>'до 12 міс.'!D19+'12-24 міс'!D19+'понад 24 міс.'!D19</f>
        <v>4</v>
      </c>
      <c r="E19" s="24">
        <f>'до 12 міс.'!E19+'12-24 міс'!E19+'понад 24 міс.'!E19</f>
        <v>1</v>
      </c>
      <c r="F19" s="24">
        <f>'до 12 міс.'!F19+'12-24 міс'!F19+'понад 24 міс.'!F19</f>
        <v>0</v>
      </c>
      <c r="G19" s="24">
        <f>'до 12 міс.'!G19+'12-24 міс'!G19+'понад 24 міс.'!G19</f>
        <v>1</v>
      </c>
      <c r="H19" s="24">
        <f>'до 12 міс.'!H19+'12-24 міс'!H19+'понад 24 міс.'!H19</f>
        <v>0</v>
      </c>
      <c r="I19" s="24">
        <f>'до 12 міс.'!I19+'12-24 міс'!I19+'понад 24 міс.'!I19</f>
        <v>0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16</v>
      </c>
      <c r="D20" s="24">
        <f>'до 12 міс.'!D20+'12-24 міс'!D20+'понад 24 міс.'!D20</f>
        <v>10</v>
      </c>
      <c r="E20" s="24">
        <f>'до 12 міс.'!E20+'12-24 міс'!E20+'понад 24 міс.'!E20</f>
        <v>1</v>
      </c>
      <c r="F20" s="24">
        <f>'до 12 міс.'!F20+'12-24 міс'!F20+'понад 24 міс.'!F20</f>
        <v>0</v>
      </c>
      <c r="G20" s="24">
        <f>'до 12 міс.'!G20+'12-24 міс'!G20+'понад 24 міс.'!G20</f>
        <v>2</v>
      </c>
      <c r="H20" s="24">
        <f>'до 12 міс.'!H20+'12-24 міс'!H20+'понад 24 міс.'!H20</f>
        <v>1</v>
      </c>
      <c r="I20" s="24">
        <f>'до 12 міс.'!I20+'12-24 міс'!I20+'понад 24 міс.'!I20</f>
        <v>2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18</v>
      </c>
      <c r="D21" s="24">
        <f>'до 12 міс.'!D21+'12-24 міс'!D21+'понад 24 міс.'!D21</f>
        <v>11</v>
      </c>
      <c r="E21" s="24">
        <f>'до 12 міс.'!E21+'12-24 міс'!E21+'понад 24 міс.'!E21</f>
        <v>4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1</v>
      </c>
      <c r="I21" s="24">
        <f>'до 12 міс.'!I21+'12-24 міс'!I21+'понад 24 міс.'!I21</f>
        <v>2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35</v>
      </c>
      <c r="D22" s="24">
        <f>'до 12 міс.'!D22+'12-24 міс'!D22+'понад 24 міс.'!D22</f>
        <v>20</v>
      </c>
      <c r="E22" s="24">
        <f>'до 12 міс.'!E22+'12-24 міс'!E22+'понад 24 міс.'!E22</f>
        <v>1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7</v>
      </c>
      <c r="I22" s="24">
        <f>'до 12 міс.'!I22+'12-24 міс'!I22+'понад 24 міс.'!I22</f>
        <v>6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20</v>
      </c>
      <c r="D23" s="24">
        <f>'до 12 міс.'!D23+'12-24 міс'!D23+'понад 24 міс.'!D23</f>
        <v>8</v>
      </c>
      <c r="E23" s="24">
        <f>'до 12 міс.'!E23+'12-24 міс'!E23+'понад 24 міс.'!E23</f>
        <v>5</v>
      </c>
      <c r="F23" s="24">
        <f>'до 12 міс.'!F23+'12-24 міс'!F23+'понад 24 міс.'!F23</f>
        <v>0</v>
      </c>
      <c r="G23" s="24">
        <f>'до 12 міс.'!G23+'12-24 міс'!G23+'понад 24 міс.'!G23</f>
        <v>4</v>
      </c>
      <c r="H23" s="24">
        <f>'до 12 міс.'!H23+'12-24 міс'!H23+'понад 24 міс.'!H23</f>
        <v>1</v>
      </c>
      <c r="I23" s="24">
        <f>'до 12 міс.'!I23+'12-24 міс'!I23+'понад 24 міс.'!I23</f>
        <v>2</v>
      </c>
      <c r="J23" s="24">
        <f>'до 12 міс.'!J23+'12-24 міс'!J23+'понад 24 міс.'!J23</f>
        <v>0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4</v>
      </c>
      <c r="D24" s="24">
        <f>'до 12 міс.'!D24+'12-24 міс'!D24+'понад 24 міс.'!D24</f>
        <v>1</v>
      </c>
      <c r="E24" s="24">
        <f>'до 12 міс.'!E24+'12-24 міс'!E24+'понад 24 міс.'!E24</f>
        <v>1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2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12</v>
      </c>
      <c r="D25" s="24">
        <f>'до 12 міс.'!D25+'12-24 міс'!D25+'понад 24 міс.'!D25</f>
        <v>7</v>
      </c>
      <c r="E25" s="24">
        <f>'до 12 міс.'!E25+'12-24 міс'!E25+'понад 24 міс.'!E25</f>
        <v>2</v>
      </c>
      <c r="F25" s="24">
        <f>'до 12 міс.'!F25+'12-24 міс'!F25+'понад 24 міс.'!F25</f>
        <v>0</v>
      </c>
      <c r="G25" s="24">
        <f>'до 12 міс.'!G25+'12-24 міс'!G25+'понад 24 міс.'!G25</f>
        <v>2</v>
      </c>
      <c r="H25" s="24">
        <f>'до 12 міс.'!H25+'12-24 міс'!H25+'понад 24 міс.'!H25</f>
        <v>0</v>
      </c>
      <c r="I25" s="24">
        <f>'до 12 міс.'!I25+'12-24 міс'!I25+'понад 24 міс.'!I25</f>
        <v>1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2</v>
      </c>
      <c r="D26" s="24">
        <f>'до 12 міс.'!D26+'12-24 міс'!D26+'понад 24 міс.'!D26</f>
        <v>2</v>
      </c>
      <c r="E26" s="24">
        <f>'до 12 міс.'!E26+'12-24 міс'!E26+'понад 24 міс.'!E26</f>
        <v>0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25</v>
      </c>
      <c r="D27" s="24">
        <f>'до 12 міс.'!D27+'12-24 міс'!D27+'понад 24 міс.'!D27</f>
        <v>17</v>
      </c>
      <c r="E27" s="24">
        <f>'до 12 міс.'!E27+'12-24 міс'!E27+'понад 24 міс.'!E27</f>
        <v>2</v>
      </c>
      <c r="F27" s="24">
        <f>'до 12 міс.'!F27+'12-24 міс'!F27+'понад 24 міс.'!F27</f>
        <v>0</v>
      </c>
      <c r="G27" s="24">
        <f>'до 12 міс.'!G27+'12-24 міс'!G27+'понад 24 міс.'!G27</f>
        <v>2</v>
      </c>
      <c r="H27" s="24">
        <f>'до 12 міс.'!H27+'12-24 міс'!H27+'понад 24 міс.'!H27</f>
        <v>0</v>
      </c>
      <c r="I27" s="24">
        <f>'до 12 міс.'!I27+'12-24 міс'!I27+'понад 24 міс.'!I27</f>
        <v>4</v>
      </c>
      <c r="J27" s="24">
        <f>'до 12 міс.'!J27+'12-24 міс'!J27+'понад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28</v>
      </c>
      <c r="D28" s="24">
        <f>'до 12 міс.'!D28+'12-24 міс'!D28+'понад 24 міс.'!D28</f>
        <v>11</v>
      </c>
      <c r="E28" s="24">
        <f>'до 12 міс.'!E28+'12-24 міс'!E28+'понад 24 міс.'!E28</f>
        <v>6</v>
      </c>
      <c r="F28" s="24">
        <f>'до 12 міс.'!F28+'12-24 міс'!F28+'понад 24 міс.'!F28</f>
        <v>0</v>
      </c>
      <c r="G28" s="24">
        <f>'до 12 міс.'!G28+'12-24 міс'!G28+'понад 24 міс.'!G28</f>
        <v>2</v>
      </c>
      <c r="H28" s="24">
        <f>'до 12 міс.'!H28+'12-24 міс'!H28+'понад 24 міс.'!H28</f>
        <v>0</v>
      </c>
      <c r="I28" s="24">
        <f>'до 12 міс.'!I28+'12-24 міс'!I28+'понад 24 міс.'!I28</f>
        <v>9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18</v>
      </c>
      <c r="D29" s="24">
        <f>'до 12 міс.'!D29+'12-24 міс'!D29+'понад 24 міс.'!D29</f>
        <v>12</v>
      </c>
      <c r="E29" s="24">
        <f>'до 12 міс.'!E29+'12-24 міс'!E29+'понад 24 міс.'!E29</f>
        <v>1</v>
      </c>
      <c r="F29" s="24">
        <f>'до 12 міс.'!F29+'12-24 міс'!F29+'понад 24 міс.'!F29</f>
        <v>0</v>
      </c>
      <c r="G29" s="24">
        <f>'до 12 міс.'!G29+'12-24 міс'!G29+'понад 24 міс.'!G29</f>
        <v>3</v>
      </c>
      <c r="H29" s="24">
        <f>'до 12 міс.'!H29+'12-24 міс'!H29+'понад 24 міс.'!H29</f>
        <v>1</v>
      </c>
      <c r="I29" s="24">
        <f>'до 12 міс.'!I29+'12-24 міс'!I29+'понад 24 міс.'!I29</f>
        <v>1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11</v>
      </c>
      <c r="D30" s="24">
        <f>'до 12 міс.'!D30+'12-24 міс'!D30+'понад 24 міс.'!D30</f>
        <v>6</v>
      </c>
      <c r="E30" s="24">
        <f>'до 12 міс.'!E30+'12-24 міс'!E30+'понад 24 міс.'!E30</f>
        <v>2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2</v>
      </c>
      <c r="I30" s="24">
        <f>'до 12 міс.'!I30+'12-24 міс'!I30+'понад 24 міс.'!I30</f>
        <v>1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2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0</v>
      </c>
      <c r="I31" s="24">
        <f>'до 12 міс.'!I31+'12-24 міс'!I31+'понад 24 міс.'!I31</f>
        <v>1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9</v>
      </c>
      <c r="D32" s="24">
        <f>'до 12 міс.'!D32+'12-24 міс'!D32+'понад 24 міс.'!D32</f>
        <v>4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1</v>
      </c>
      <c r="H32" s="24">
        <f>'до 12 міс.'!H32+'12-24 міс'!H32+'понад 24 міс.'!H32</f>
        <v>0</v>
      </c>
      <c r="I32" s="24">
        <f>'до 12 міс.'!I32+'12-24 міс'!I32+'понад 24 міс.'!I32</f>
        <v>3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23</v>
      </c>
      <c r="D33" s="24">
        <f>'до 12 міс.'!D33+'12-24 міс'!D33+'понад 24 міс.'!D33</f>
        <v>8</v>
      </c>
      <c r="E33" s="24">
        <f>'до 12 міс.'!E33+'12-24 міс'!E33+'понад 24 міс.'!E33</f>
        <v>7</v>
      </c>
      <c r="F33" s="24">
        <f>'до 12 міс.'!F33+'12-24 міс'!F33+'понад 24 міс.'!F33</f>
        <v>0</v>
      </c>
      <c r="G33" s="24">
        <f>'до 12 міс.'!G33+'12-24 міс'!G33+'понад 24 міс.'!G33</f>
        <v>2</v>
      </c>
      <c r="H33" s="24">
        <f>'до 12 міс.'!H33+'12-24 міс'!H33+'понад 24 міс.'!H33</f>
        <v>5</v>
      </c>
      <c r="I33" s="24">
        <f>'до 12 міс.'!I33+'12-24 міс'!I33+'понад 24 міс.'!I33</f>
        <v>1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59</v>
      </c>
      <c r="C34" s="24">
        <f>'до 12 міс.'!C34+'12-24 міс'!C34+'понад 24 міс.'!C34</f>
        <v>28</v>
      </c>
      <c r="D34" s="24">
        <f>'до 12 міс.'!D34+'12-24 міс'!D34+'понад 24 міс.'!D34</f>
        <v>12</v>
      </c>
      <c r="E34" s="24">
        <f>'до 12 міс.'!E34+'12-24 міс'!E34+'понад 24 міс.'!E34</f>
        <v>7</v>
      </c>
      <c r="F34" s="24">
        <f>'до 12 міс.'!F34+'12-24 міс'!F34+'понад 24 міс.'!F34</f>
        <v>0</v>
      </c>
      <c r="G34" s="24">
        <f>'до 12 міс.'!G34+'12-24 міс'!G34+'понад 24 міс.'!G34</f>
        <v>0</v>
      </c>
      <c r="H34" s="24">
        <f>'до 12 міс.'!H34+'12-24 міс'!H34+'понад 24 міс.'!H34</f>
        <v>3</v>
      </c>
      <c r="I34" s="24">
        <f>'до 12 міс.'!I34+'12-24 міс'!I34+'понад 24 міс.'!I34</f>
        <v>0</v>
      </c>
      <c r="J34" s="24">
        <f>'до 12 міс.'!J34+'12-24 міс'!J34+'понад 24 міс.'!J34</f>
        <v>6</v>
      </c>
    </row>
    <row r="35" spans="1:10" ht="13.5" customHeight="1">
      <c r="A35" s="1">
        <v>27</v>
      </c>
      <c r="B35" s="43" t="s">
        <v>62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63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68" t="s">
        <v>28</v>
      </c>
      <c r="B38" s="69"/>
      <c r="C38" s="11">
        <f aca="true" t="shared" si="0" ref="C38:J38">SUM(C9:C37)</f>
        <v>436</v>
      </c>
      <c r="D38" s="12">
        <f t="shared" si="0"/>
        <v>266</v>
      </c>
      <c r="E38" s="12">
        <f t="shared" si="0"/>
        <v>54</v>
      </c>
      <c r="F38" s="12">
        <f t="shared" si="0"/>
        <v>2</v>
      </c>
      <c r="G38" s="12">
        <f t="shared" si="0"/>
        <v>34</v>
      </c>
      <c r="H38" s="12">
        <f t="shared" si="0"/>
        <v>30</v>
      </c>
      <c r="I38" s="31">
        <f t="shared" si="0"/>
        <v>44</v>
      </c>
      <c r="J38" s="34">
        <f t="shared" si="0"/>
        <v>6</v>
      </c>
    </row>
    <row r="39" spans="1:10" ht="13.5" thickBot="1">
      <c r="A39" s="70" t="s">
        <v>29</v>
      </c>
      <c r="B39" s="71"/>
      <c r="C39" s="14">
        <f aca="true" t="shared" si="1" ref="C39:J39">SUM(C9:C33)</f>
        <v>408</v>
      </c>
      <c r="D39" s="15">
        <f t="shared" si="1"/>
        <v>254</v>
      </c>
      <c r="E39" s="15">
        <f t="shared" si="1"/>
        <v>47</v>
      </c>
      <c r="F39" s="15">
        <f t="shared" si="1"/>
        <v>2</v>
      </c>
      <c r="G39" s="15">
        <f t="shared" si="1"/>
        <v>34</v>
      </c>
      <c r="H39" s="15">
        <f t="shared" si="1"/>
        <v>27</v>
      </c>
      <c r="I39" s="35">
        <f t="shared" si="1"/>
        <v>44</v>
      </c>
      <c r="J39" s="36">
        <f t="shared" si="1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52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0</v>
      </c>
      <c r="D46" s="24">
        <f>'до 12 міс.'!D46+'12-24 міс'!D46+'понад 24 міс.'!D46</f>
        <v>0</v>
      </c>
      <c r="E46" s="24">
        <f>'до 12 міс.'!E46+'12-24 міс'!E46+'понад 24 міс.'!E46</f>
        <v>0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0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0</v>
      </c>
      <c r="D47" s="24">
        <f>'до 12 міс.'!D47+'12-24 міс'!D47+'понад 24 міс.'!D47</f>
        <v>0</v>
      </c>
      <c r="E47" s="24">
        <f>'до 12 міс.'!E47+'12-24 міс'!E47+'понад 24 міс.'!E47</f>
        <v>0</v>
      </c>
      <c r="F47" s="24">
        <f>'до 12 міс.'!F47+'12-24 міс'!F47+'понад 24 міс.'!F47</f>
        <v>0</v>
      </c>
      <c r="G47" s="24">
        <f>'до 12 міс.'!G47+'12-24 міс'!G47+'понад 24 міс.'!G47</f>
        <v>0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0</v>
      </c>
      <c r="D48" s="24">
        <f>'до 12 міс.'!D48+'12-24 міс'!D48+'понад 24 міс.'!D48</f>
        <v>0</v>
      </c>
      <c r="E48" s="24">
        <f>'до 12 міс.'!E48+'12-24 міс'!E48+'понад 24 міс.'!E48</f>
        <v>0</v>
      </c>
      <c r="F48" s="24">
        <f>'до 12 міс.'!F48+'12-24 міс'!F48+'понад 24 міс.'!F48</f>
        <v>0</v>
      </c>
      <c r="G48" s="24">
        <f>'до 12 міс.'!G48+'12-24 міс'!G48+'понад 24 міс.'!G48</f>
        <v>0</v>
      </c>
      <c r="H48" s="24">
        <f>'до 12 міс.'!H48+'12-24 міс'!H48+'понад 24 міс.'!H48</f>
        <v>0</v>
      </c>
      <c r="I48" s="30">
        <f>'до 12 міс.'!I48+'12-24 міс'!I48+'понад 24 міс.'!I48</f>
        <v>0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0</v>
      </c>
      <c r="D49" s="24">
        <f>'до 12 міс.'!D49+'12-24 міс'!D49+'понад 24 міс.'!D49</f>
        <v>0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0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0</v>
      </c>
      <c r="D50" s="24">
        <f>'до 12 міс.'!D50+'12-24 міс'!D50+'понад 24 міс.'!D50</f>
        <v>0</v>
      </c>
      <c r="E50" s="24">
        <f>'до 12 міс.'!E50+'12-24 міс'!E50+'понад 24 міс.'!E50</f>
        <v>0</v>
      </c>
      <c r="F50" s="24">
        <f>'до 12 міс.'!F50+'12-24 міс'!F50+'понад 24 міс.'!F50</f>
        <v>0</v>
      </c>
      <c r="G50" s="24">
        <f>'до 12 міс.'!G50+'12-24 міс'!G50+'понад 24 міс.'!G50</f>
        <v>0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0</v>
      </c>
      <c r="D51" s="24">
        <f>'до 12 міс.'!D51+'12-24 міс'!D51+'понад 24 міс.'!D51</f>
        <v>0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0</v>
      </c>
      <c r="H51" s="24">
        <f>'до 12 міс.'!H51+'12-24 міс'!H51+'понад 24 міс.'!H51</f>
        <v>0</v>
      </c>
      <c r="I51" s="30">
        <f>'до 12 міс.'!I51+'12-24 міс'!I51+'понад 24 міс.'!I51</f>
        <v>0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0</v>
      </c>
      <c r="D52" s="24">
        <f>'до 12 міс.'!D52+'12-24 міс'!D52+'понад 24 міс.'!D52</f>
        <v>0</v>
      </c>
      <c r="E52" s="24">
        <f>'до 12 міс.'!E52+'12-24 міс'!E52+'понад 24 міс.'!E52</f>
        <v>0</v>
      </c>
      <c r="F52" s="24">
        <f>'до 12 міс.'!F52+'12-24 міс'!F52+'понад 24 міс.'!F52</f>
        <v>0</v>
      </c>
      <c r="G52" s="24">
        <f>'до 12 міс.'!G52+'12-24 міс'!G52+'понад 24 міс.'!G52</f>
        <v>0</v>
      </c>
      <c r="H52" s="24">
        <f>'до 12 міс.'!H52+'12-24 міс'!H52+'понад 24 міс.'!H52</f>
        <v>0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0</v>
      </c>
      <c r="D53" s="24">
        <f>'до 12 міс.'!D53+'12-24 міс'!D53+'понад 24 міс.'!D53</f>
        <v>0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0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0</v>
      </c>
      <c r="D54" s="24">
        <f>'до 12 міс.'!D54+'12-24 міс'!D54+'понад 24 міс.'!D54</f>
        <v>0</v>
      </c>
      <c r="E54" s="24">
        <f>'до 12 міс.'!E54+'12-24 міс'!E54+'понад 24 міс.'!E54</f>
        <v>0</v>
      </c>
      <c r="F54" s="24">
        <f>'до 12 міс.'!F54+'12-24 міс'!F54+'понад 24 міс.'!F54</f>
        <v>0</v>
      </c>
      <c r="G54" s="24">
        <f>'до 12 міс.'!G54+'12-24 міс'!G54+'понад 24 міс.'!G54</f>
        <v>0</v>
      </c>
      <c r="H54" s="24">
        <f>'до 12 міс.'!H54+'12-24 міс'!H54+'понад 24 міс.'!H54</f>
        <v>0</v>
      </c>
      <c r="I54" s="30">
        <f>'до 12 міс.'!I54+'12-24 міс'!I54+'понад 24 міс.'!I54</f>
        <v>0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0</v>
      </c>
      <c r="D55" s="24">
        <f>'до 12 міс.'!D55+'12-24 міс'!D55+'понад 24 міс.'!D55</f>
        <v>0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0</v>
      </c>
      <c r="D56" s="24">
        <f>'до 12 міс.'!D56+'12-24 міс'!D56+'понад 24 міс.'!D56</f>
        <v>0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0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0</v>
      </c>
      <c r="D57" s="24">
        <f>'до 12 міс.'!D57+'12-24 міс'!D57+'понад 24 міс.'!D57</f>
        <v>0</v>
      </c>
      <c r="E57" s="24">
        <f>'до 12 міс.'!E57+'12-24 міс'!E57+'понад 24 міс.'!E57</f>
        <v>0</v>
      </c>
      <c r="F57" s="24">
        <f>'до 12 міс.'!F57+'12-24 міс'!F57+'понад 24 міс.'!F57</f>
        <v>0</v>
      </c>
      <c r="G57" s="24">
        <f>'до 12 міс.'!G57+'12-24 міс'!G57+'понад 24 міс.'!G57</f>
        <v>0</v>
      </c>
      <c r="H57" s="24">
        <f>'до 12 міс.'!H57+'12-24 міс'!H57+'понад 24 міс.'!H57</f>
        <v>0</v>
      </c>
      <c r="I57" s="30">
        <f>'до 12 міс.'!I57+'12-24 міс'!I57+'понад 24 міс.'!I57</f>
        <v>0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0</v>
      </c>
      <c r="D58" s="24">
        <f>'до 12 міс.'!D58+'12-24 міс'!D58+'понад 24 міс.'!D58</f>
        <v>0</v>
      </c>
      <c r="E58" s="24">
        <f>'до 12 міс.'!E58+'12-24 міс'!E58+'понад 24 міс.'!E58</f>
        <v>0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0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0</v>
      </c>
      <c r="D59" s="24">
        <f>'до 12 міс.'!D59+'12-24 міс'!D59+'понад 24 міс.'!D59</f>
        <v>0</v>
      </c>
      <c r="E59" s="24">
        <f>'до 12 міс.'!E59+'12-24 міс'!E59+'понад 24 міс.'!E59</f>
        <v>0</v>
      </c>
      <c r="F59" s="24">
        <f>'до 12 міс.'!F59+'12-24 міс'!F59+'понад 24 міс.'!F59</f>
        <v>0</v>
      </c>
      <c r="G59" s="24">
        <f>'до 12 міс.'!G59+'12-24 міс'!G59+'понад 24 міс.'!G59</f>
        <v>0</v>
      </c>
      <c r="H59" s="24">
        <f>'до 12 міс.'!H59+'12-24 міс'!H59+'понад 24 міс.'!H59</f>
        <v>0</v>
      </c>
      <c r="I59" s="30">
        <f>'до 12 міс.'!I59+'12-24 міс'!I59+'понад 24 міс.'!I59</f>
        <v>0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0</v>
      </c>
      <c r="D60" s="24">
        <f>'до 12 міс.'!D60+'12-24 міс'!D60+'понад 24 міс.'!D60</f>
        <v>0</v>
      </c>
      <c r="E60" s="24">
        <f>'до 12 міс.'!E60+'12-24 міс'!E60+'понад 24 міс.'!E60</f>
        <v>0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0</v>
      </c>
      <c r="D61" s="24">
        <f>'до 12 міс.'!D61+'12-24 міс'!D61+'понад 24 міс.'!D61</f>
        <v>0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0</v>
      </c>
      <c r="D62" s="24">
        <f>'до 12 міс.'!D62+'12-24 міс'!D62+'понад 24 міс.'!D62</f>
        <v>0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0</v>
      </c>
      <c r="I62" s="30">
        <f>'до 12 міс.'!I62+'12-24 міс'!I62+'понад 24 міс.'!I62</f>
        <v>0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0</v>
      </c>
      <c r="D63" s="24">
        <f>'до 12 міс.'!D63+'12-24 міс'!D63+'понад 24 міс.'!D63</f>
        <v>0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0</v>
      </c>
      <c r="D64" s="24">
        <f>'до 12 міс.'!D64+'12-24 міс'!D64+'понад 24 міс.'!D64</f>
        <v>0</v>
      </c>
      <c r="E64" s="24">
        <f>'до 12 міс.'!E64+'12-24 міс'!E64+'понад 24 міс.'!E64</f>
        <v>0</v>
      </c>
      <c r="F64" s="24">
        <f>'до 12 міс.'!F64+'12-24 міс'!F64+'понад 24 міс.'!F64</f>
        <v>0</v>
      </c>
      <c r="G64" s="24">
        <f>'до 12 міс.'!G64+'12-24 міс'!G64+'понад 24 міс.'!G64</f>
        <v>0</v>
      </c>
      <c r="H64" s="24">
        <f>'до 12 міс.'!H64+'12-24 міс'!H64+'понад 24 міс.'!H64</f>
        <v>0</v>
      </c>
      <c r="I64" s="30">
        <f>'до 12 міс.'!I64+'12-24 міс'!I64+'понад 24 міс.'!I64</f>
        <v>0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0</v>
      </c>
      <c r="D65" s="24">
        <f>'до 12 міс.'!D65+'12-24 міс'!D65+'понад 24 міс.'!D65</f>
        <v>0</v>
      </c>
      <c r="E65" s="24">
        <f>'до 12 міс.'!E65+'12-24 міс'!E65+'понад 24 міс.'!E65</f>
        <v>0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0</v>
      </c>
      <c r="I65" s="30">
        <f>'до 12 міс.'!I65+'12-24 міс'!I65+'понад 24 міс.'!I65</f>
        <v>0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0</v>
      </c>
      <c r="D66" s="24">
        <f>'до 12 міс.'!D66+'12-24 міс'!D66+'понад 24 міс.'!D66</f>
        <v>0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0</v>
      </c>
      <c r="D67" s="24">
        <f>'до 12 міс.'!D67+'12-24 міс'!D67+'понад 24 міс.'!D67</f>
        <v>0</v>
      </c>
      <c r="E67" s="24">
        <f>'до 12 міс.'!E67+'12-24 міс'!E67+'понад 24 міс.'!E67</f>
        <v>0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0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0</v>
      </c>
      <c r="D68" s="24">
        <f>'до 12 міс.'!D68+'12-24 міс'!D68+'понад 24 міс.'!D68</f>
        <v>0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0</v>
      </c>
      <c r="D69" s="24">
        <f>'до 12 міс.'!D69+'12-24 міс'!D69+'понад 24 міс.'!D69</f>
        <v>0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0</v>
      </c>
      <c r="D70" s="24">
        <f>'до 12 міс.'!D70+'12-24 міс'!D70+'понад 24 міс.'!D70</f>
        <v>0</v>
      </c>
      <c r="E70" s="24">
        <f>'до 12 міс.'!E70+'12-24 міс'!E70+'понад 24 міс.'!E70</f>
        <v>0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0</v>
      </c>
      <c r="I70" s="30">
        <f>'до 12 міс.'!I70+'12-24 міс'!I70+'понад 24 міс.'!I70</f>
        <v>0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59</v>
      </c>
      <c r="C71" s="24">
        <f>'до 12 міс.'!C71+'12-24 міс'!C71+'понад 24 міс.'!C71</f>
        <v>0</v>
      </c>
      <c r="D71" s="24">
        <f>'до 12 міс.'!D71+'12-24 міс'!D71+'понад 24 міс.'!D71</f>
        <v>0</v>
      </c>
      <c r="E71" s="24">
        <f>'до 12 міс.'!E71+'12-24 міс'!E71+'понад 24 міс.'!E71</f>
        <v>0</v>
      </c>
      <c r="F71" s="24">
        <f>'до 12 міс.'!F71+'12-24 міс'!F71+'понад 24 міс.'!F71</f>
        <v>0</v>
      </c>
      <c r="G71" s="24">
        <f>'до 12 міс.'!G71+'12-24 міс'!G71+'понад 24 міс.'!G71</f>
        <v>0</v>
      </c>
      <c r="H71" s="24">
        <f>'до 12 міс.'!H71+'12-24 міс'!H71+'понад 24 міс.'!H71</f>
        <v>0</v>
      </c>
      <c r="I71" s="30">
        <f>'до 12 міс.'!I71+'12-24 міс'!I71+'понад 24 міс.'!I71</f>
        <v>0</v>
      </c>
      <c r="J71" s="33">
        <f>'до 12 міс.'!J71+'12-24 міс'!J71+'понад 24 міс.'!J71</f>
        <v>0</v>
      </c>
    </row>
    <row r="72" spans="1:10" ht="12.75">
      <c r="A72" s="1">
        <v>27</v>
      </c>
      <c r="B72" s="43" t="s">
        <v>62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63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68" t="s">
        <v>28</v>
      </c>
      <c r="B75" s="69"/>
      <c r="C75" s="11">
        <f aca="true" t="shared" si="2" ref="C75:J75">SUM(C46:C74)</f>
        <v>0</v>
      </c>
      <c r="D75" s="12">
        <f t="shared" si="2"/>
        <v>0</v>
      </c>
      <c r="E75" s="12">
        <f t="shared" si="2"/>
        <v>0</v>
      </c>
      <c r="F75" s="12">
        <f t="shared" si="2"/>
        <v>0</v>
      </c>
      <c r="G75" s="12">
        <f t="shared" si="2"/>
        <v>0</v>
      </c>
      <c r="H75" s="12">
        <f t="shared" si="2"/>
        <v>0</v>
      </c>
      <c r="I75" s="31">
        <f t="shared" si="2"/>
        <v>0</v>
      </c>
      <c r="J75" s="34">
        <f t="shared" si="2"/>
        <v>0</v>
      </c>
    </row>
    <row r="76" spans="1:10" ht="13.5" thickBot="1">
      <c r="A76" s="70" t="s">
        <v>29</v>
      </c>
      <c r="B76" s="71"/>
      <c r="C76" s="14">
        <f aca="true" t="shared" si="3" ref="C76:J76">SUM(C46:C70)</f>
        <v>0</v>
      </c>
      <c r="D76" s="15">
        <f t="shared" si="3"/>
        <v>0</v>
      </c>
      <c r="E76" s="15">
        <f t="shared" si="3"/>
        <v>0</v>
      </c>
      <c r="F76" s="15">
        <f t="shared" si="3"/>
        <v>0</v>
      </c>
      <c r="G76" s="15">
        <f t="shared" si="3"/>
        <v>0</v>
      </c>
      <c r="H76" s="15">
        <f t="shared" si="3"/>
        <v>0</v>
      </c>
      <c r="I76" s="15">
        <f t="shared" si="3"/>
        <v>0</v>
      </c>
      <c r="J76" s="16">
        <f t="shared" si="3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52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0</v>
      </c>
      <c r="D83" s="24">
        <f>'до 12 міс.'!D83+'12-24 міс'!D83+'понад 24 міс.'!D83</f>
        <v>0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0</v>
      </c>
      <c r="D84" s="24">
        <f>'до 12 міс.'!D84+'12-24 міс'!D84+'понад 24 міс.'!D84</f>
        <v>0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0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0</v>
      </c>
      <c r="D85" s="24">
        <f>'до 12 міс.'!D85+'12-24 міс'!D85+'понад 24 міс.'!D85</f>
        <v>0</v>
      </c>
      <c r="E85" s="24">
        <f>'до 12 міс.'!E85+'12-24 міс'!E85+'понад 24 міс.'!E85</f>
        <v>0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0</v>
      </c>
      <c r="I85" s="24">
        <f>'до 12 міс.'!I85+'12-24 міс'!I85+'понад 24 міс.'!I85</f>
        <v>0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0</v>
      </c>
      <c r="D87" s="24">
        <f>'до 12 міс.'!D87+'12-24 міс'!D87+'понад 24 міс.'!D87</f>
        <v>0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0</v>
      </c>
      <c r="D88" s="24">
        <f>'до 12 міс.'!D88+'12-24 міс'!D88+'понад 24 міс.'!D88</f>
        <v>0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0</v>
      </c>
      <c r="I88" s="24">
        <f>'до 12 міс.'!I88+'12-24 міс'!I88+'понад 24 міс.'!I88</f>
        <v>0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0</v>
      </c>
      <c r="D89" s="24">
        <f>'до 12 міс.'!D89+'12-24 міс'!D89+'понад 24 міс.'!D89</f>
        <v>0</v>
      </c>
      <c r="E89" s="24">
        <f>'до 12 міс.'!E89+'12-24 міс'!E89+'понад 24 міс.'!E89</f>
        <v>0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</row>
    <row r="90" spans="1:11" ht="12.75">
      <c r="A90" s="3">
        <v>8</v>
      </c>
      <c r="B90" s="4" t="s">
        <v>9</v>
      </c>
      <c r="C90" s="24">
        <f>'до 12 міс.'!C90+'12-24 міс'!C90+'понад 24 міс.'!C90</f>
        <v>0</v>
      </c>
      <c r="D90" s="24">
        <f>'до 12 міс.'!D90+'12-24 міс'!D90+'понад 24 міс.'!D90</f>
        <v>0</v>
      </c>
      <c r="E90" s="24">
        <f>'до 12 міс.'!E90+'12-24 міс'!E90+'понад 24 міс.'!E90</f>
        <v>0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  <c r="K90" t="s">
        <v>65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0</v>
      </c>
      <c r="D91" s="24">
        <f>'до 12 міс.'!D91+'12-24 міс'!D91+'понад 24 міс.'!D91</f>
        <v>0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0</v>
      </c>
      <c r="D92" s="24">
        <f>'до 12 міс.'!D92+'12-24 міс'!D92+'понад 24 міс.'!D92</f>
        <v>0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0</v>
      </c>
      <c r="D94" s="24">
        <f>'до 12 міс.'!D94+'12-24 міс'!D94+'понад 24 міс.'!D94</f>
        <v>0</v>
      </c>
      <c r="E94" s="24">
        <f>'до 12 міс.'!E94+'12-24 міс'!E94+'понад 24 міс.'!E94</f>
        <v>0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0</v>
      </c>
      <c r="D95" s="24">
        <f>'до 12 міс.'!D95+'12-24 міс'!D95+'понад 24 міс.'!D95</f>
        <v>0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0</v>
      </c>
      <c r="I95" s="24">
        <f>'до 12 міс.'!I95+'12-24 міс'!I95+'понад 24 міс.'!I95</f>
        <v>0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0</v>
      </c>
      <c r="D96" s="24">
        <f>'до 12 міс.'!D96+'12-24 міс'!D96+'понад 24 міс.'!D96</f>
        <v>0</v>
      </c>
      <c r="E96" s="24">
        <f>'до 12 міс.'!E96+'12-24 міс'!E96+'понад 24 міс.'!E96</f>
        <v>0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0</v>
      </c>
      <c r="D97" s="24">
        <f>'до 12 міс.'!D97+'12-24 міс'!D97+'понад 24 міс.'!D97</f>
        <v>0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0</v>
      </c>
      <c r="D98" s="24">
        <f>'до 12 міс.'!D98+'12-24 міс'!D98+'понад 24 міс.'!D98</f>
        <v>0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0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0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0</v>
      </c>
      <c r="D101" s="24">
        <f>'до 12 міс.'!D101+'12-24 міс'!D101+'понад 24 міс.'!D101</f>
        <v>0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0</v>
      </c>
      <c r="D102" s="24">
        <f>'до 12 міс.'!D102+'12-24 міс'!D102+'понад 24 міс.'!D102</f>
        <v>0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0</v>
      </c>
      <c r="I102" s="24">
        <f>'до 12 міс.'!I102+'12-24 міс'!I102+'понад 24 міс.'!I102</f>
        <v>0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0</v>
      </c>
      <c r="D103" s="24">
        <f>'до 12 міс.'!D103+'12-24 міс'!D103+'понад 24 міс.'!D103</f>
        <v>0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0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0</v>
      </c>
      <c r="D104" s="24">
        <f>'до 12 міс.'!D104+'12-24 міс'!D104+'понад 24 міс.'!D104</f>
        <v>0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0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0</v>
      </c>
      <c r="D106" s="24">
        <f>'до 12 міс.'!D106+'12-24 міс'!D106+'понад 24 міс.'!D106</f>
        <v>0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0</v>
      </c>
      <c r="D107" s="24">
        <f>'до 12 міс.'!D107+'12-24 міс'!D107+'понад 24 міс.'!D107</f>
        <v>0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0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59</v>
      </c>
      <c r="C108" s="24">
        <f>'до 12 міс.'!C108+'12-24 міс'!C108+'понад 24 міс.'!C108</f>
        <v>0</v>
      </c>
      <c r="D108" s="24">
        <f>'до 12 міс.'!D108+'12-24 міс'!D108+'понад 24 міс.'!D108</f>
        <v>0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0</v>
      </c>
      <c r="J108" s="33">
        <f>'до 12 міс.'!J108+'12-24 міс'!J108+'понад 24 міс.'!J108</f>
        <v>0</v>
      </c>
    </row>
    <row r="109" spans="1:10" ht="12.75">
      <c r="A109" s="1">
        <v>27</v>
      </c>
      <c r="B109" s="43" t="s">
        <v>62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63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68" t="s">
        <v>28</v>
      </c>
      <c r="B112" s="69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70" t="s">
        <v>29</v>
      </c>
      <c r="B113" s="71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52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24">
        <f>'до 12 міс.'!C121+'12-24 міс'!C121+'понад 24 міс.'!C121</f>
        <v>0</v>
      </c>
      <c r="D121" s="24">
        <f>'до 12 міс.'!D121+'12-24 міс'!D121+'понад 24 міс.'!D121</f>
        <v>0</v>
      </c>
      <c r="E121" s="24">
        <f>'до 12 міс.'!E121+'12-24 міс'!E121+'понад 24 міс.'!E121</f>
        <v>0</v>
      </c>
      <c r="F121" s="24">
        <f>'до 12 міс.'!F121+'12-24 міс'!F121+'понад 24 міс.'!F121</f>
        <v>0</v>
      </c>
      <c r="G121" s="24">
        <f>'до 12 міс.'!G121+'12-24 міс'!G121+'понад 24 міс.'!G121</f>
        <v>0</v>
      </c>
      <c r="H121" s="24">
        <f>'до 12 міс.'!H121+'12-24 міс'!H121+'понад 24 міс.'!H121</f>
        <v>0</v>
      </c>
      <c r="I121" s="24">
        <f>'до 12 міс.'!I121+'12-24 міс'!I121+'понад 24 міс.'!I121</f>
        <v>0</v>
      </c>
      <c r="J121" s="33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</row>
    <row r="129" spans="1:10" ht="12.75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59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</row>
    <row r="146" spans="1:10" ht="12.75">
      <c r="A146" s="1">
        <v>27</v>
      </c>
      <c r="B146" s="43" t="s">
        <v>62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63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68" t="s">
        <v>28</v>
      </c>
      <c r="B149" s="69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0" t="s">
        <v>29</v>
      </c>
      <c r="B150" s="71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52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5</v>
      </c>
      <c r="D157" s="38">
        <f aca="true" t="shared" si="9" ref="D157:J166">D9+D46+D83+D120</f>
        <v>3</v>
      </c>
      <c r="E157" s="38">
        <f t="shared" si="9"/>
        <v>1</v>
      </c>
      <c r="F157" s="38">
        <f t="shared" si="9"/>
        <v>0</v>
      </c>
      <c r="G157" s="38">
        <f t="shared" si="9"/>
        <v>0</v>
      </c>
      <c r="H157" s="38">
        <f t="shared" si="9"/>
        <v>0</v>
      </c>
      <c r="I157" s="38">
        <f t="shared" si="9"/>
        <v>1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16</v>
      </c>
      <c r="D158" s="9">
        <f t="shared" si="9"/>
        <v>11</v>
      </c>
      <c r="E158" s="9">
        <f t="shared" si="9"/>
        <v>1</v>
      </c>
      <c r="F158" s="9">
        <f t="shared" si="9"/>
        <v>1</v>
      </c>
      <c r="G158" s="9">
        <f t="shared" si="9"/>
        <v>1</v>
      </c>
      <c r="H158" s="9">
        <f t="shared" si="9"/>
        <v>0</v>
      </c>
      <c r="I158" s="9">
        <f t="shared" si="9"/>
        <v>2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43</v>
      </c>
      <c r="D159" s="9">
        <f t="shared" si="9"/>
        <v>29</v>
      </c>
      <c r="E159" s="9">
        <f t="shared" si="9"/>
        <v>5</v>
      </c>
      <c r="F159" s="9">
        <f t="shared" si="9"/>
        <v>0</v>
      </c>
      <c r="G159" s="9">
        <f t="shared" si="9"/>
        <v>3</v>
      </c>
      <c r="H159" s="9">
        <f t="shared" si="9"/>
        <v>3</v>
      </c>
      <c r="I159" s="9">
        <f t="shared" si="9"/>
        <v>3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32</v>
      </c>
      <c r="D160" s="9">
        <f t="shared" si="9"/>
        <v>29</v>
      </c>
      <c r="E160" s="9">
        <f t="shared" si="9"/>
        <v>2</v>
      </c>
      <c r="F160" s="9">
        <f t="shared" si="9"/>
        <v>0</v>
      </c>
      <c r="G160" s="9">
        <f t="shared" si="9"/>
        <v>0</v>
      </c>
      <c r="H160" s="9">
        <f t="shared" si="9"/>
        <v>1</v>
      </c>
      <c r="I160" s="9">
        <f t="shared" si="9"/>
        <v>0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12</v>
      </c>
      <c r="D161" s="9">
        <f t="shared" si="9"/>
        <v>6</v>
      </c>
      <c r="E161" s="9">
        <f t="shared" si="9"/>
        <v>2</v>
      </c>
      <c r="F161" s="9">
        <f t="shared" si="9"/>
        <v>0</v>
      </c>
      <c r="G161" s="9">
        <f t="shared" si="9"/>
        <v>3</v>
      </c>
      <c r="H161" s="9">
        <f t="shared" si="9"/>
        <v>0</v>
      </c>
      <c r="I161" s="9">
        <f t="shared" si="9"/>
        <v>1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24</v>
      </c>
      <c r="D162" s="9">
        <f t="shared" si="9"/>
        <v>19</v>
      </c>
      <c r="E162" s="9">
        <f t="shared" si="9"/>
        <v>0</v>
      </c>
      <c r="F162" s="9">
        <f t="shared" si="9"/>
        <v>0</v>
      </c>
      <c r="G162" s="9">
        <f t="shared" si="9"/>
        <v>3</v>
      </c>
      <c r="H162" s="9">
        <f t="shared" si="9"/>
        <v>1</v>
      </c>
      <c r="I162" s="9">
        <f t="shared" si="9"/>
        <v>1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19</v>
      </c>
      <c r="D163" s="9">
        <f t="shared" si="9"/>
        <v>16</v>
      </c>
      <c r="E163" s="9">
        <f t="shared" si="9"/>
        <v>0</v>
      </c>
      <c r="F163" s="9">
        <f t="shared" si="9"/>
        <v>0</v>
      </c>
      <c r="G163" s="9">
        <f t="shared" si="9"/>
        <v>3</v>
      </c>
      <c r="H163" s="9">
        <f t="shared" si="9"/>
        <v>0</v>
      </c>
      <c r="I163" s="9">
        <f t="shared" si="9"/>
        <v>0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</v>
      </c>
      <c r="D164" s="9">
        <f t="shared" si="9"/>
        <v>1</v>
      </c>
      <c r="E164" s="9">
        <f t="shared" si="9"/>
        <v>0</v>
      </c>
      <c r="F164" s="9">
        <f t="shared" si="9"/>
        <v>0</v>
      </c>
      <c r="G164" s="9">
        <f t="shared" si="9"/>
        <v>0</v>
      </c>
      <c r="H164" s="9">
        <f t="shared" si="9"/>
        <v>0</v>
      </c>
      <c r="I164" s="9">
        <f t="shared" si="9"/>
        <v>0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18</v>
      </c>
      <c r="D165" s="9">
        <f t="shared" si="9"/>
        <v>11</v>
      </c>
      <c r="E165" s="9">
        <f t="shared" si="9"/>
        <v>1</v>
      </c>
      <c r="F165" s="9">
        <f t="shared" si="9"/>
        <v>1</v>
      </c>
      <c r="G165" s="9">
        <f t="shared" si="9"/>
        <v>1</v>
      </c>
      <c r="H165" s="9">
        <f t="shared" si="9"/>
        <v>2</v>
      </c>
      <c r="I165" s="9">
        <f t="shared" si="9"/>
        <v>2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9</v>
      </c>
      <c r="D166" s="9">
        <f t="shared" si="9"/>
        <v>7</v>
      </c>
      <c r="E166" s="9">
        <f t="shared" si="9"/>
        <v>1</v>
      </c>
      <c r="F166" s="9">
        <f t="shared" si="9"/>
        <v>0</v>
      </c>
      <c r="G166" s="9">
        <f t="shared" si="9"/>
        <v>0</v>
      </c>
      <c r="H166" s="9">
        <f t="shared" si="9"/>
        <v>0</v>
      </c>
      <c r="I166" s="9">
        <f t="shared" si="9"/>
        <v>1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6</v>
      </c>
      <c r="D167" s="9">
        <f aca="true" t="shared" si="10" ref="D167:J176">D19+D56+D93+D130</f>
        <v>4</v>
      </c>
      <c r="E167" s="9">
        <f t="shared" si="10"/>
        <v>1</v>
      </c>
      <c r="F167" s="9">
        <f t="shared" si="10"/>
        <v>0</v>
      </c>
      <c r="G167" s="9">
        <f t="shared" si="10"/>
        <v>1</v>
      </c>
      <c r="H167" s="9">
        <f t="shared" si="10"/>
        <v>0</v>
      </c>
      <c r="I167" s="9">
        <f t="shared" si="10"/>
        <v>0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16</v>
      </c>
      <c r="D168" s="9">
        <f t="shared" si="10"/>
        <v>10</v>
      </c>
      <c r="E168" s="9">
        <f t="shared" si="10"/>
        <v>1</v>
      </c>
      <c r="F168" s="9">
        <f t="shared" si="10"/>
        <v>0</v>
      </c>
      <c r="G168" s="9">
        <f t="shared" si="10"/>
        <v>2</v>
      </c>
      <c r="H168" s="9">
        <f t="shared" si="10"/>
        <v>1</v>
      </c>
      <c r="I168" s="9">
        <f t="shared" si="10"/>
        <v>2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18</v>
      </c>
      <c r="D169" s="9">
        <f t="shared" si="10"/>
        <v>11</v>
      </c>
      <c r="E169" s="9">
        <f t="shared" si="10"/>
        <v>4</v>
      </c>
      <c r="F169" s="9">
        <f t="shared" si="10"/>
        <v>0</v>
      </c>
      <c r="G169" s="9">
        <f t="shared" si="10"/>
        <v>0</v>
      </c>
      <c r="H169" s="9">
        <f t="shared" si="10"/>
        <v>1</v>
      </c>
      <c r="I169" s="9">
        <f t="shared" si="10"/>
        <v>2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35</v>
      </c>
      <c r="D170" s="9">
        <f t="shared" si="10"/>
        <v>20</v>
      </c>
      <c r="E170" s="9">
        <f t="shared" si="10"/>
        <v>1</v>
      </c>
      <c r="F170" s="9">
        <f t="shared" si="10"/>
        <v>0</v>
      </c>
      <c r="G170" s="9">
        <f t="shared" si="10"/>
        <v>1</v>
      </c>
      <c r="H170" s="9">
        <f t="shared" si="10"/>
        <v>7</v>
      </c>
      <c r="I170" s="9">
        <f t="shared" si="10"/>
        <v>6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20</v>
      </c>
      <c r="D171" s="9">
        <f t="shared" si="10"/>
        <v>8</v>
      </c>
      <c r="E171" s="9">
        <f t="shared" si="10"/>
        <v>5</v>
      </c>
      <c r="F171" s="9">
        <f t="shared" si="10"/>
        <v>0</v>
      </c>
      <c r="G171" s="9">
        <f t="shared" si="10"/>
        <v>4</v>
      </c>
      <c r="H171" s="9">
        <f t="shared" si="10"/>
        <v>1</v>
      </c>
      <c r="I171" s="9">
        <f t="shared" si="10"/>
        <v>2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4</v>
      </c>
      <c r="D172" s="9">
        <f t="shared" si="10"/>
        <v>1</v>
      </c>
      <c r="E172" s="9">
        <f t="shared" si="10"/>
        <v>1</v>
      </c>
      <c r="F172" s="9">
        <f t="shared" si="10"/>
        <v>0</v>
      </c>
      <c r="G172" s="9">
        <f t="shared" si="10"/>
        <v>0</v>
      </c>
      <c r="H172" s="9">
        <f t="shared" si="10"/>
        <v>2</v>
      </c>
      <c r="I172" s="9">
        <f t="shared" si="10"/>
        <v>0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12</v>
      </c>
      <c r="D173" s="9">
        <f t="shared" si="10"/>
        <v>7</v>
      </c>
      <c r="E173" s="9">
        <f t="shared" si="10"/>
        <v>2</v>
      </c>
      <c r="F173" s="9">
        <f t="shared" si="10"/>
        <v>0</v>
      </c>
      <c r="G173" s="9">
        <f t="shared" si="10"/>
        <v>2</v>
      </c>
      <c r="H173" s="9">
        <f t="shared" si="10"/>
        <v>0</v>
      </c>
      <c r="I173" s="9">
        <f t="shared" si="10"/>
        <v>1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2</v>
      </c>
      <c r="D174" s="9">
        <f t="shared" si="10"/>
        <v>2</v>
      </c>
      <c r="E174" s="9">
        <f t="shared" si="10"/>
        <v>0</v>
      </c>
      <c r="F174" s="9">
        <f t="shared" si="10"/>
        <v>0</v>
      </c>
      <c r="G174" s="9">
        <f t="shared" si="10"/>
        <v>0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25</v>
      </c>
      <c r="D175" s="9">
        <f t="shared" si="10"/>
        <v>17</v>
      </c>
      <c r="E175" s="9">
        <f t="shared" si="10"/>
        <v>2</v>
      </c>
      <c r="F175" s="9">
        <f t="shared" si="10"/>
        <v>0</v>
      </c>
      <c r="G175" s="9">
        <f t="shared" si="10"/>
        <v>2</v>
      </c>
      <c r="H175" s="9">
        <f t="shared" si="10"/>
        <v>0</v>
      </c>
      <c r="I175" s="9">
        <f t="shared" si="10"/>
        <v>4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28</v>
      </c>
      <c r="D176" s="9">
        <f t="shared" si="10"/>
        <v>11</v>
      </c>
      <c r="E176" s="9">
        <f t="shared" si="10"/>
        <v>6</v>
      </c>
      <c r="F176" s="9">
        <f t="shared" si="10"/>
        <v>0</v>
      </c>
      <c r="G176" s="9">
        <f t="shared" si="10"/>
        <v>2</v>
      </c>
      <c r="H176" s="9">
        <f t="shared" si="10"/>
        <v>0</v>
      </c>
      <c r="I176" s="9">
        <f t="shared" si="10"/>
        <v>9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18</v>
      </c>
      <c r="D177" s="9">
        <f aca="true" t="shared" si="11" ref="D177:J182">D29+D66+D103+D140</f>
        <v>12</v>
      </c>
      <c r="E177" s="9">
        <f t="shared" si="11"/>
        <v>1</v>
      </c>
      <c r="F177" s="9">
        <f t="shared" si="11"/>
        <v>0</v>
      </c>
      <c r="G177" s="9">
        <f t="shared" si="11"/>
        <v>3</v>
      </c>
      <c r="H177" s="9">
        <f t="shared" si="11"/>
        <v>1</v>
      </c>
      <c r="I177" s="9">
        <f t="shared" si="11"/>
        <v>1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11</v>
      </c>
      <c r="D178" s="9">
        <f t="shared" si="11"/>
        <v>6</v>
      </c>
      <c r="E178" s="9">
        <f t="shared" si="11"/>
        <v>2</v>
      </c>
      <c r="F178" s="9">
        <f t="shared" si="11"/>
        <v>0</v>
      </c>
      <c r="G178" s="9">
        <f t="shared" si="11"/>
        <v>0</v>
      </c>
      <c r="H178" s="9">
        <f t="shared" si="11"/>
        <v>2</v>
      </c>
      <c r="I178" s="9">
        <f t="shared" si="11"/>
        <v>1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2</v>
      </c>
      <c r="D179" s="9">
        <f t="shared" si="11"/>
        <v>1</v>
      </c>
      <c r="E179" s="9">
        <f t="shared" si="11"/>
        <v>0</v>
      </c>
      <c r="F179" s="9">
        <f t="shared" si="11"/>
        <v>0</v>
      </c>
      <c r="G179" s="9">
        <f t="shared" si="11"/>
        <v>0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9</v>
      </c>
      <c r="D180" s="9">
        <f t="shared" si="11"/>
        <v>4</v>
      </c>
      <c r="E180" s="9">
        <f t="shared" si="11"/>
        <v>1</v>
      </c>
      <c r="F180" s="9">
        <f t="shared" si="11"/>
        <v>0</v>
      </c>
      <c r="G180" s="9">
        <f t="shared" si="11"/>
        <v>1</v>
      </c>
      <c r="H180" s="9">
        <f t="shared" si="11"/>
        <v>0</v>
      </c>
      <c r="I180" s="9">
        <f t="shared" si="11"/>
        <v>3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23</v>
      </c>
      <c r="D181" s="9">
        <f t="shared" si="11"/>
        <v>8</v>
      </c>
      <c r="E181" s="9">
        <f t="shared" si="11"/>
        <v>7</v>
      </c>
      <c r="F181" s="9">
        <f t="shared" si="11"/>
        <v>0</v>
      </c>
      <c r="G181" s="9">
        <f t="shared" si="11"/>
        <v>2</v>
      </c>
      <c r="H181" s="9">
        <f t="shared" si="11"/>
        <v>5</v>
      </c>
      <c r="I181" s="9">
        <f t="shared" si="11"/>
        <v>1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28</v>
      </c>
      <c r="D182" s="9">
        <f t="shared" si="11"/>
        <v>12</v>
      </c>
      <c r="E182" s="9">
        <f t="shared" si="11"/>
        <v>7</v>
      </c>
      <c r="F182" s="9">
        <f t="shared" si="11"/>
        <v>0</v>
      </c>
      <c r="G182" s="9">
        <f t="shared" si="11"/>
        <v>0</v>
      </c>
      <c r="H182" s="9">
        <f t="shared" si="11"/>
        <v>3</v>
      </c>
      <c r="I182" s="9">
        <f t="shared" si="11"/>
        <v>0</v>
      </c>
      <c r="J182" s="17">
        <f t="shared" si="11"/>
        <v>6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17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68" t="s">
        <v>28</v>
      </c>
      <c r="B186" s="69"/>
      <c r="C186" s="11">
        <f aca="true" t="shared" si="15" ref="C186:J186">SUM(C157:C185)</f>
        <v>436</v>
      </c>
      <c r="D186" s="12">
        <f t="shared" si="15"/>
        <v>266</v>
      </c>
      <c r="E186" s="12">
        <f t="shared" si="15"/>
        <v>54</v>
      </c>
      <c r="F186" s="12">
        <f t="shared" si="15"/>
        <v>2</v>
      </c>
      <c r="G186" s="12">
        <f t="shared" si="15"/>
        <v>34</v>
      </c>
      <c r="H186" s="12">
        <f t="shared" si="15"/>
        <v>30</v>
      </c>
      <c r="I186" s="12">
        <f t="shared" si="15"/>
        <v>44</v>
      </c>
      <c r="J186" s="13">
        <f t="shared" si="15"/>
        <v>6</v>
      </c>
    </row>
    <row r="187" spans="1:10" ht="13.5" thickBot="1">
      <c r="A187" s="70" t="s">
        <v>29</v>
      </c>
      <c r="B187" s="71"/>
      <c r="C187" s="20">
        <f aca="true" t="shared" si="16" ref="C187:J187">SUM(C157:C181)</f>
        <v>408</v>
      </c>
      <c r="D187" s="21">
        <f t="shared" si="16"/>
        <v>254</v>
      </c>
      <c r="E187" s="21">
        <f t="shared" si="16"/>
        <v>47</v>
      </c>
      <c r="F187" s="21">
        <f t="shared" si="16"/>
        <v>2</v>
      </c>
      <c r="G187" s="21">
        <f t="shared" si="16"/>
        <v>34</v>
      </c>
      <c r="H187" s="21">
        <f t="shared" si="16"/>
        <v>27</v>
      </c>
      <c r="I187" s="21">
        <f t="shared" si="16"/>
        <v>44</v>
      </c>
      <c r="J187" s="22">
        <f t="shared" si="16"/>
        <v>0</v>
      </c>
    </row>
    <row r="188" spans="1:10" ht="13.5" thickBot="1">
      <c r="A188" s="68" t="s">
        <v>34</v>
      </c>
      <c r="B188" s="69"/>
      <c r="C188" s="11">
        <f aca="true" t="shared" si="17" ref="C188:J188">C38+C75+C112+C149</f>
        <v>436</v>
      </c>
      <c r="D188" s="12">
        <f t="shared" si="17"/>
        <v>266</v>
      </c>
      <c r="E188" s="12">
        <f t="shared" si="17"/>
        <v>54</v>
      </c>
      <c r="F188" s="12">
        <f t="shared" si="17"/>
        <v>2</v>
      </c>
      <c r="G188" s="12">
        <f t="shared" si="17"/>
        <v>34</v>
      </c>
      <c r="H188" s="12">
        <f t="shared" si="17"/>
        <v>30</v>
      </c>
      <c r="I188" s="12">
        <f t="shared" si="17"/>
        <v>44</v>
      </c>
      <c r="J188" s="13">
        <f t="shared" si="17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M9" sqref="M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53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8</v>
      </c>
      <c r="D10" s="8">
        <v>6</v>
      </c>
      <c r="E10" s="8">
        <v>0</v>
      </c>
      <c r="F10" s="8">
        <v>1</v>
      </c>
      <c r="G10" s="8">
        <v>0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6</v>
      </c>
      <c r="D11" s="8">
        <v>3</v>
      </c>
      <c r="E11" s="8">
        <v>1</v>
      </c>
      <c r="F11" s="8">
        <v>0</v>
      </c>
      <c r="G11" s="8">
        <v>1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13</v>
      </c>
      <c r="D12" s="8">
        <v>13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7</v>
      </c>
      <c r="D13" s="8">
        <v>4</v>
      </c>
      <c r="E13" s="8">
        <v>1</v>
      </c>
      <c r="F13" s="8">
        <v>0</v>
      </c>
      <c r="G13" s="8">
        <v>1</v>
      </c>
      <c r="H13" s="8">
        <v>0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6</v>
      </c>
      <c r="D17" s="8">
        <v>3</v>
      </c>
      <c r="E17" s="8">
        <v>1</v>
      </c>
      <c r="F17" s="8">
        <v>0</v>
      </c>
      <c r="G17" s="8">
        <v>0</v>
      </c>
      <c r="H17" s="8">
        <v>1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6</v>
      </c>
      <c r="D18" s="8">
        <v>4</v>
      </c>
      <c r="E18" s="8">
        <v>1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5</v>
      </c>
      <c r="D20" s="8">
        <v>3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10</v>
      </c>
      <c r="D22" s="8">
        <v>3</v>
      </c>
      <c r="E22" s="8">
        <v>1</v>
      </c>
      <c r="F22" s="8">
        <v>0</v>
      </c>
      <c r="G22" s="8">
        <v>0</v>
      </c>
      <c r="H22" s="8">
        <v>3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12</v>
      </c>
      <c r="D23" s="8">
        <v>4</v>
      </c>
      <c r="E23" s="8">
        <v>3</v>
      </c>
      <c r="F23" s="8">
        <v>0</v>
      </c>
      <c r="G23" s="8">
        <v>4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</v>
      </c>
      <c r="D25" s="8">
        <v>1</v>
      </c>
      <c r="E25" s="8">
        <v>1</v>
      </c>
      <c r="F25" s="8">
        <v>0</v>
      </c>
      <c r="G25" s="8">
        <v>1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2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11</v>
      </c>
      <c r="D28" s="8">
        <v>4</v>
      </c>
      <c r="E28" s="8">
        <v>1</v>
      </c>
      <c r="F28" s="8">
        <v>0</v>
      </c>
      <c r="G28" s="8">
        <v>1</v>
      </c>
      <c r="H28" s="8">
        <v>0</v>
      </c>
      <c r="I28" s="8">
        <v>5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9</v>
      </c>
      <c r="D29" s="8">
        <v>8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8</v>
      </c>
      <c r="D30" s="8">
        <v>4</v>
      </c>
      <c r="E30" s="8">
        <v>1</v>
      </c>
      <c r="F30" s="8">
        <v>0</v>
      </c>
      <c r="G30" s="8">
        <v>0</v>
      </c>
      <c r="H30" s="8">
        <v>2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7</v>
      </c>
      <c r="D33" s="8">
        <v>3</v>
      </c>
      <c r="E33" s="8">
        <v>3</v>
      </c>
      <c r="F33" s="8">
        <v>0</v>
      </c>
      <c r="G33" s="8">
        <v>0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11</v>
      </c>
      <c r="D34" s="8">
        <v>9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133</v>
      </c>
      <c r="D38" s="12">
        <f t="shared" si="1"/>
        <v>80</v>
      </c>
      <c r="E38" s="12">
        <f t="shared" si="1"/>
        <v>16</v>
      </c>
      <c r="F38" s="12">
        <f t="shared" si="1"/>
        <v>1</v>
      </c>
      <c r="G38" s="12">
        <f t="shared" si="1"/>
        <v>10</v>
      </c>
      <c r="H38" s="12">
        <f t="shared" si="1"/>
        <v>9</v>
      </c>
      <c r="I38" s="12">
        <f t="shared" si="1"/>
        <v>17</v>
      </c>
      <c r="J38" s="13">
        <f t="shared" si="1"/>
        <v>0</v>
      </c>
    </row>
    <row r="39" spans="1:10" ht="13.5" thickBot="1">
      <c r="A39" s="70" t="s">
        <v>29</v>
      </c>
      <c r="B39" s="71"/>
      <c r="C39" s="14">
        <f aca="true" t="shared" si="2" ref="C39:J39">SUM(C9:C33)</f>
        <v>122</v>
      </c>
      <c r="D39" s="15">
        <f t="shared" si="2"/>
        <v>71</v>
      </c>
      <c r="E39" s="15">
        <f t="shared" si="2"/>
        <v>14</v>
      </c>
      <c r="F39" s="15">
        <f t="shared" si="2"/>
        <v>1</v>
      </c>
      <c r="G39" s="15">
        <f t="shared" si="2"/>
        <v>10</v>
      </c>
      <c r="H39" s="15">
        <f t="shared" si="2"/>
        <v>9</v>
      </c>
      <c r="I39" s="15">
        <f t="shared" si="2"/>
        <v>17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53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53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53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64</v>
      </c>
      <c r="B153" s="84"/>
      <c r="C153" s="57" t="s">
        <v>53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8</v>
      </c>
      <c r="D158" s="9">
        <f t="shared" si="13"/>
        <v>6</v>
      </c>
      <c r="E158" s="9">
        <f t="shared" si="13"/>
        <v>0</v>
      </c>
      <c r="F158" s="9">
        <f t="shared" si="13"/>
        <v>1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6</v>
      </c>
      <c r="D159" s="9">
        <f t="shared" si="13"/>
        <v>3</v>
      </c>
      <c r="E159" s="9">
        <f t="shared" si="13"/>
        <v>1</v>
      </c>
      <c r="F159" s="9">
        <f t="shared" si="13"/>
        <v>0</v>
      </c>
      <c r="G159" s="9">
        <f t="shared" si="13"/>
        <v>1</v>
      </c>
      <c r="H159" s="9">
        <f t="shared" si="13"/>
        <v>1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13</v>
      </c>
      <c r="D160" s="9">
        <f t="shared" si="13"/>
        <v>13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7</v>
      </c>
      <c r="D161" s="9">
        <f t="shared" si="13"/>
        <v>4</v>
      </c>
      <c r="E161" s="9">
        <f t="shared" si="13"/>
        <v>1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0</v>
      </c>
      <c r="D162" s="9">
        <f t="shared" si="13"/>
        <v>0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6</v>
      </c>
      <c r="D165" s="9">
        <f t="shared" si="13"/>
        <v>3</v>
      </c>
      <c r="E165" s="9">
        <f t="shared" si="13"/>
        <v>1</v>
      </c>
      <c r="F165" s="9">
        <f t="shared" si="13"/>
        <v>0</v>
      </c>
      <c r="G165" s="9">
        <f t="shared" si="13"/>
        <v>0</v>
      </c>
      <c r="H165" s="9">
        <f t="shared" si="13"/>
        <v>1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6</v>
      </c>
      <c r="D166" s="9">
        <f t="shared" si="13"/>
        <v>4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</v>
      </c>
      <c r="D167" s="9">
        <f aca="true" t="shared" si="14" ref="D167:J176">D19+D56+D93+D130</f>
        <v>2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</v>
      </c>
      <c r="D168" s="9">
        <f t="shared" si="14"/>
        <v>3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10</v>
      </c>
      <c r="D170" s="9">
        <f t="shared" si="14"/>
        <v>3</v>
      </c>
      <c r="E170" s="9">
        <f t="shared" si="14"/>
        <v>1</v>
      </c>
      <c r="F170" s="9">
        <f t="shared" si="14"/>
        <v>0</v>
      </c>
      <c r="G170" s="9">
        <f t="shared" si="14"/>
        <v>0</v>
      </c>
      <c r="H170" s="9">
        <f t="shared" si="14"/>
        <v>3</v>
      </c>
      <c r="I170" s="9">
        <f t="shared" si="14"/>
        <v>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12</v>
      </c>
      <c r="D171" s="9">
        <f t="shared" si="14"/>
        <v>4</v>
      </c>
      <c r="E171" s="9">
        <f t="shared" si="14"/>
        <v>3</v>
      </c>
      <c r="F171" s="9">
        <f t="shared" si="14"/>
        <v>0</v>
      </c>
      <c r="G171" s="9">
        <f t="shared" si="14"/>
        <v>4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1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1</v>
      </c>
      <c r="E173" s="9">
        <f t="shared" si="14"/>
        <v>1</v>
      </c>
      <c r="F173" s="9">
        <f t="shared" si="14"/>
        <v>0</v>
      </c>
      <c r="G173" s="9">
        <f t="shared" si="14"/>
        <v>1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1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11</v>
      </c>
      <c r="D176" s="9">
        <f t="shared" si="14"/>
        <v>4</v>
      </c>
      <c r="E176" s="9">
        <f t="shared" si="14"/>
        <v>1</v>
      </c>
      <c r="F176" s="9">
        <f t="shared" si="14"/>
        <v>0</v>
      </c>
      <c r="G176" s="9">
        <f t="shared" si="14"/>
        <v>1</v>
      </c>
      <c r="H176" s="9">
        <f t="shared" si="14"/>
        <v>0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9</v>
      </c>
      <c r="D177" s="9">
        <f aca="true" t="shared" si="15" ref="D177:J182">D29+D66+D103+D140</f>
        <v>8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8</v>
      </c>
      <c r="D178" s="9">
        <f t="shared" si="15"/>
        <v>4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2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7</v>
      </c>
      <c r="D181" s="9">
        <f t="shared" si="15"/>
        <v>3</v>
      </c>
      <c r="E181" s="9">
        <f t="shared" si="15"/>
        <v>3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11</v>
      </c>
      <c r="D182" s="9">
        <f t="shared" si="15"/>
        <v>9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133</v>
      </c>
      <c r="D186" s="12">
        <f t="shared" si="19"/>
        <v>80</v>
      </c>
      <c r="E186" s="12">
        <f t="shared" si="19"/>
        <v>16</v>
      </c>
      <c r="F186" s="12">
        <f t="shared" si="19"/>
        <v>1</v>
      </c>
      <c r="G186" s="12">
        <f t="shared" si="19"/>
        <v>10</v>
      </c>
      <c r="H186" s="12">
        <f t="shared" si="19"/>
        <v>9</v>
      </c>
      <c r="I186" s="12">
        <f t="shared" si="19"/>
        <v>17</v>
      </c>
      <c r="J186" s="13">
        <f t="shared" si="19"/>
        <v>0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122</v>
      </c>
      <c r="D187" s="21">
        <f t="shared" si="20"/>
        <v>71</v>
      </c>
      <c r="E187" s="21">
        <f t="shared" si="20"/>
        <v>14</v>
      </c>
      <c r="F187" s="21">
        <f t="shared" si="20"/>
        <v>1</v>
      </c>
      <c r="G187" s="21">
        <f t="shared" si="20"/>
        <v>10</v>
      </c>
      <c r="H187" s="21">
        <f t="shared" si="20"/>
        <v>9</v>
      </c>
      <c r="I187" s="21">
        <f t="shared" si="20"/>
        <v>17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133</v>
      </c>
      <c r="D188" s="12">
        <f t="shared" si="21"/>
        <v>80</v>
      </c>
      <c r="E188" s="12">
        <f t="shared" si="21"/>
        <v>16</v>
      </c>
      <c r="F188" s="12">
        <f t="shared" si="21"/>
        <v>1</v>
      </c>
      <c r="G188" s="12">
        <f t="shared" si="21"/>
        <v>10</v>
      </c>
      <c r="H188" s="12">
        <f t="shared" si="21"/>
        <v>9</v>
      </c>
      <c r="I188" s="12">
        <f t="shared" si="21"/>
        <v>17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N22" sqref="N2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54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2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</v>
      </c>
      <c r="D11" s="8">
        <v>3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10</v>
      </c>
      <c r="D12" s="8">
        <v>9</v>
      </c>
      <c r="E12" s="8">
        <v>0</v>
      </c>
      <c r="F12" s="23">
        <v>0</v>
      </c>
      <c r="G12" s="8">
        <v>0</v>
      </c>
      <c r="H12" s="8">
        <v>1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</v>
      </c>
      <c r="D13" s="8">
        <v>2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7</v>
      </c>
      <c r="D14" s="8">
        <v>5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</v>
      </c>
      <c r="D15" s="8">
        <v>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7</v>
      </c>
      <c r="D17" s="8">
        <v>6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2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7</v>
      </c>
      <c r="D20" s="8">
        <v>3</v>
      </c>
      <c r="E20" s="8">
        <v>1</v>
      </c>
      <c r="F20" s="8">
        <v>0</v>
      </c>
      <c r="G20" s="8">
        <v>1</v>
      </c>
      <c r="H20" s="8">
        <v>0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8</v>
      </c>
      <c r="D22" s="8">
        <v>6</v>
      </c>
      <c r="E22" s="8">
        <v>0</v>
      </c>
      <c r="F22" s="8">
        <v>0</v>
      </c>
      <c r="G22" s="8">
        <v>0</v>
      </c>
      <c r="H22" s="8">
        <v>2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6</v>
      </c>
      <c r="D23" s="8">
        <v>3</v>
      </c>
      <c r="E23" s="8">
        <v>1</v>
      </c>
      <c r="F23" s="8">
        <v>0</v>
      </c>
      <c r="G23" s="8">
        <v>0</v>
      </c>
      <c r="H23" s="8">
        <v>1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6</v>
      </c>
      <c r="D25" s="8">
        <v>4</v>
      </c>
      <c r="E25" s="8">
        <v>1</v>
      </c>
      <c r="F25" s="8">
        <v>0</v>
      </c>
      <c r="G25" s="8">
        <v>0</v>
      </c>
      <c r="H25" s="8">
        <v>0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2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4</v>
      </c>
      <c r="D27" s="8">
        <v>2</v>
      </c>
      <c r="E27" s="8">
        <v>1</v>
      </c>
      <c r="F27" s="8">
        <v>0</v>
      </c>
      <c r="G27" s="8">
        <v>0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4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2</v>
      </c>
      <c r="D29" s="8">
        <v>1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4</v>
      </c>
      <c r="D32" s="8">
        <v>1</v>
      </c>
      <c r="E32" s="8">
        <v>1</v>
      </c>
      <c r="F32" s="8">
        <v>0</v>
      </c>
      <c r="G32" s="8">
        <v>1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3</v>
      </c>
      <c r="D33" s="8">
        <v>2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17</v>
      </c>
      <c r="D34" s="8">
        <v>3</v>
      </c>
      <c r="E34" s="8">
        <v>5</v>
      </c>
      <c r="F34" s="8">
        <v>0</v>
      </c>
      <c r="G34" s="8">
        <v>0</v>
      </c>
      <c r="H34" s="8">
        <v>3</v>
      </c>
      <c r="I34" s="8">
        <v>0</v>
      </c>
      <c r="J34" s="18">
        <v>6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6">
        <v>27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105</v>
      </c>
      <c r="D38" s="12">
        <f t="shared" si="1"/>
        <v>62</v>
      </c>
      <c r="E38" s="12">
        <f t="shared" si="1"/>
        <v>14</v>
      </c>
      <c r="F38" s="12">
        <f t="shared" si="1"/>
        <v>0</v>
      </c>
      <c r="G38" s="12">
        <f t="shared" si="1"/>
        <v>6</v>
      </c>
      <c r="H38" s="12">
        <f t="shared" si="1"/>
        <v>8</v>
      </c>
      <c r="I38" s="12">
        <f t="shared" si="1"/>
        <v>9</v>
      </c>
      <c r="J38" s="13">
        <f t="shared" si="1"/>
        <v>6</v>
      </c>
    </row>
    <row r="39" spans="1:10" ht="13.5" thickBot="1">
      <c r="A39" s="70" t="s">
        <v>29</v>
      </c>
      <c r="B39" s="71"/>
      <c r="C39" s="14">
        <f aca="true" t="shared" si="2" ref="C39:J39">SUM(C9:C33)</f>
        <v>88</v>
      </c>
      <c r="D39" s="15">
        <f t="shared" si="2"/>
        <v>59</v>
      </c>
      <c r="E39" s="15">
        <f t="shared" si="2"/>
        <v>9</v>
      </c>
      <c r="F39" s="15">
        <f t="shared" si="2"/>
        <v>0</v>
      </c>
      <c r="G39" s="15">
        <f t="shared" si="2"/>
        <v>6</v>
      </c>
      <c r="H39" s="15">
        <f t="shared" si="2"/>
        <v>5</v>
      </c>
      <c r="I39" s="15">
        <f t="shared" si="2"/>
        <v>9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54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54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54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54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</v>
      </c>
      <c r="D158" s="9">
        <f t="shared" si="13"/>
        <v>1</v>
      </c>
      <c r="E158" s="9">
        <f t="shared" si="13"/>
        <v>1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</v>
      </c>
      <c r="D159" s="9">
        <f t="shared" si="13"/>
        <v>3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10</v>
      </c>
      <c r="D160" s="9">
        <f t="shared" si="13"/>
        <v>9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</v>
      </c>
      <c r="D162" s="9">
        <f t="shared" si="13"/>
        <v>5</v>
      </c>
      <c r="E162" s="9">
        <f t="shared" si="13"/>
        <v>0</v>
      </c>
      <c r="F162" s="9">
        <f t="shared" si="13"/>
        <v>0</v>
      </c>
      <c r="G162" s="9">
        <f t="shared" si="13"/>
        <v>1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</v>
      </c>
      <c r="D163" s="9">
        <f t="shared" si="13"/>
        <v>3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0</v>
      </c>
      <c r="D164" s="9">
        <f t="shared" si="13"/>
        <v>0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7</v>
      </c>
      <c r="D165" s="9">
        <f t="shared" si="13"/>
        <v>6</v>
      </c>
      <c r="E165" s="9">
        <f t="shared" si="13"/>
        <v>0</v>
      </c>
      <c r="F165" s="9">
        <f t="shared" si="13"/>
        <v>0</v>
      </c>
      <c r="G165" s="9">
        <f t="shared" si="13"/>
        <v>1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</v>
      </c>
      <c r="D166" s="9">
        <f t="shared" si="13"/>
        <v>2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0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</v>
      </c>
      <c r="D168" s="9">
        <f t="shared" si="14"/>
        <v>3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0</v>
      </c>
      <c r="D169" s="9">
        <f t="shared" si="14"/>
        <v>0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8</v>
      </c>
      <c r="D170" s="9">
        <f t="shared" si="14"/>
        <v>6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2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6</v>
      </c>
      <c r="D171" s="9">
        <f t="shared" si="14"/>
        <v>3</v>
      </c>
      <c r="E171" s="9">
        <f t="shared" si="14"/>
        <v>1</v>
      </c>
      <c r="F171" s="9">
        <f t="shared" si="14"/>
        <v>0</v>
      </c>
      <c r="G171" s="9">
        <f t="shared" si="14"/>
        <v>0</v>
      </c>
      <c r="H171" s="9">
        <f t="shared" si="14"/>
        <v>1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6</v>
      </c>
      <c r="D173" s="9">
        <f t="shared" si="14"/>
        <v>4</v>
      </c>
      <c r="E173" s="9">
        <f t="shared" si="14"/>
        <v>1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2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</v>
      </c>
      <c r="D175" s="9">
        <f t="shared" si="14"/>
        <v>2</v>
      </c>
      <c r="E175" s="9">
        <f t="shared" si="14"/>
        <v>1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2</v>
      </c>
      <c r="E176" s="9">
        <f t="shared" si="14"/>
        <v>0</v>
      </c>
      <c r="F176" s="9">
        <f t="shared" si="14"/>
        <v>0</v>
      </c>
      <c r="G176" s="9">
        <f t="shared" si="14"/>
        <v>1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</v>
      </c>
      <c r="D177" s="9">
        <f aca="true" t="shared" si="15" ref="D177:J182">D29+D66+D103+D140</f>
        <v>1</v>
      </c>
      <c r="E177" s="9">
        <f t="shared" si="15"/>
        <v>1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0</v>
      </c>
      <c r="D178" s="9">
        <f t="shared" si="15"/>
        <v>0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</v>
      </c>
      <c r="D179" s="9">
        <f t="shared" si="15"/>
        <v>1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4</v>
      </c>
      <c r="D180" s="9">
        <f t="shared" si="15"/>
        <v>1</v>
      </c>
      <c r="E180" s="9">
        <f t="shared" si="15"/>
        <v>1</v>
      </c>
      <c r="F180" s="9">
        <f t="shared" si="15"/>
        <v>0</v>
      </c>
      <c r="G180" s="9">
        <f t="shared" si="15"/>
        <v>1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3</v>
      </c>
      <c r="D181" s="9">
        <f t="shared" si="15"/>
        <v>2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1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17</v>
      </c>
      <c r="D182" s="9">
        <f t="shared" si="15"/>
        <v>3</v>
      </c>
      <c r="E182" s="9">
        <f t="shared" si="15"/>
        <v>5</v>
      </c>
      <c r="F182" s="9">
        <f t="shared" si="15"/>
        <v>0</v>
      </c>
      <c r="G182" s="9">
        <f t="shared" si="15"/>
        <v>0</v>
      </c>
      <c r="H182" s="9">
        <f t="shared" si="15"/>
        <v>3</v>
      </c>
      <c r="I182" s="9">
        <f t="shared" si="15"/>
        <v>0</v>
      </c>
      <c r="J182" s="9">
        <f t="shared" si="15"/>
        <v>6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105</v>
      </c>
      <c r="D186" s="12">
        <f t="shared" si="19"/>
        <v>62</v>
      </c>
      <c r="E186" s="12">
        <f t="shared" si="19"/>
        <v>14</v>
      </c>
      <c r="F186" s="12">
        <f t="shared" si="19"/>
        <v>0</v>
      </c>
      <c r="G186" s="12">
        <f t="shared" si="19"/>
        <v>6</v>
      </c>
      <c r="H186" s="12">
        <f t="shared" si="19"/>
        <v>8</v>
      </c>
      <c r="I186" s="12">
        <f t="shared" si="19"/>
        <v>9</v>
      </c>
      <c r="J186" s="13">
        <f t="shared" si="19"/>
        <v>6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88</v>
      </c>
      <c r="D187" s="21">
        <f t="shared" si="20"/>
        <v>59</v>
      </c>
      <c r="E187" s="21">
        <f t="shared" si="20"/>
        <v>9</v>
      </c>
      <c r="F187" s="21">
        <f t="shared" si="20"/>
        <v>0</v>
      </c>
      <c r="G187" s="21">
        <f t="shared" si="20"/>
        <v>6</v>
      </c>
      <c r="H187" s="21">
        <f t="shared" si="20"/>
        <v>5</v>
      </c>
      <c r="I187" s="21">
        <f t="shared" si="20"/>
        <v>9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105</v>
      </c>
      <c r="D188" s="12">
        <f t="shared" si="21"/>
        <v>62</v>
      </c>
      <c r="E188" s="12">
        <f t="shared" si="21"/>
        <v>14</v>
      </c>
      <c r="F188" s="12">
        <f t="shared" si="21"/>
        <v>0</v>
      </c>
      <c r="G188" s="12">
        <f t="shared" si="21"/>
        <v>6</v>
      </c>
      <c r="H188" s="12">
        <f t="shared" si="21"/>
        <v>8</v>
      </c>
      <c r="I188" s="12">
        <f t="shared" si="21"/>
        <v>9</v>
      </c>
      <c r="J188" s="13">
        <f t="shared" si="21"/>
        <v>6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">
      <selection activeCell="K1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55</v>
      </c>
      <c r="D5" s="85"/>
      <c r="E5" s="85"/>
      <c r="F5" s="85"/>
      <c r="G5" s="85"/>
      <c r="H5" s="85"/>
      <c r="I5" s="85"/>
      <c r="J5" s="85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3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6</v>
      </c>
      <c r="D10" s="8">
        <v>4</v>
      </c>
      <c r="E10" s="8">
        <v>0</v>
      </c>
      <c r="F10" s="8">
        <v>0</v>
      </c>
      <c r="G10" s="8">
        <v>1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33</v>
      </c>
      <c r="D11" s="8">
        <v>23</v>
      </c>
      <c r="E11" s="8">
        <v>4</v>
      </c>
      <c r="F11" s="8">
        <v>0</v>
      </c>
      <c r="G11" s="8">
        <v>2</v>
      </c>
      <c r="H11" s="8">
        <v>2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9</v>
      </c>
      <c r="D12" s="8">
        <v>7</v>
      </c>
      <c r="E12" s="8">
        <v>2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17</v>
      </c>
      <c r="D14" s="8">
        <v>14</v>
      </c>
      <c r="E14" s="8">
        <v>0</v>
      </c>
      <c r="F14" s="8">
        <v>0</v>
      </c>
      <c r="G14" s="8">
        <v>2</v>
      </c>
      <c r="H14" s="8">
        <v>1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14</v>
      </c>
      <c r="D15" s="8">
        <v>11</v>
      </c>
      <c r="E15" s="8">
        <v>0</v>
      </c>
      <c r="F15" s="8">
        <v>0</v>
      </c>
      <c r="G15" s="8">
        <v>3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5</v>
      </c>
      <c r="D17" s="8">
        <v>2</v>
      </c>
      <c r="E17" s="8">
        <v>0</v>
      </c>
      <c r="F17" s="8">
        <v>1</v>
      </c>
      <c r="G17" s="8">
        <v>0</v>
      </c>
      <c r="H17" s="8">
        <v>1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2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</v>
      </c>
      <c r="D20" s="8">
        <v>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10</v>
      </c>
      <c r="E21" s="8">
        <v>4</v>
      </c>
      <c r="F21" s="8">
        <v>0</v>
      </c>
      <c r="G21" s="8">
        <v>0</v>
      </c>
      <c r="H21" s="8">
        <v>1</v>
      </c>
      <c r="I21" s="8">
        <v>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17</v>
      </c>
      <c r="D22" s="8">
        <v>11</v>
      </c>
      <c r="E22" s="8">
        <v>0</v>
      </c>
      <c r="F22" s="8">
        <v>0</v>
      </c>
      <c r="G22" s="8">
        <v>1</v>
      </c>
      <c r="H22" s="8">
        <v>2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3</v>
      </c>
      <c r="D24" s="8">
        <v>1</v>
      </c>
      <c r="E24" s="8">
        <v>1</v>
      </c>
      <c r="F24" s="8">
        <v>0</v>
      </c>
      <c r="G24" s="8">
        <v>0</v>
      </c>
      <c r="H24" s="8">
        <v>1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19</v>
      </c>
      <c r="D27" s="8">
        <v>14</v>
      </c>
      <c r="E27" s="8">
        <v>1</v>
      </c>
      <c r="F27" s="8">
        <v>0</v>
      </c>
      <c r="G27" s="8">
        <v>2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13</v>
      </c>
      <c r="D28" s="8">
        <v>5</v>
      </c>
      <c r="E28" s="8">
        <v>5</v>
      </c>
      <c r="F28" s="8">
        <v>0</v>
      </c>
      <c r="G28" s="8">
        <v>0</v>
      </c>
      <c r="H28" s="8">
        <v>0</v>
      </c>
      <c r="I28" s="8">
        <v>3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7</v>
      </c>
      <c r="D29" s="8">
        <v>3</v>
      </c>
      <c r="E29" s="8">
        <v>0</v>
      </c>
      <c r="F29" s="8">
        <v>0</v>
      </c>
      <c r="G29" s="8">
        <v>2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</v>
      </c>
      <c r="D30" s="8">
        <v>2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5</v>
      </c>
      <c r="D32" s="8">
        <v>3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13</v>
      </c>
      <c r="D33" s="8">
        <v>3</v>
      </c>
      <c r="E33" s="8">
        <v>4</v>
      </c>
      <c r="F33" s="8">
        <v>0</v>
      </c>
      <c r="G33" s="8">
        <v>2</v>
      </c>
      <c r="H33" s="8">
        <v>4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198</v>
      </c>
      <c r="D38" s="12">
        <f t="shared" si="1"/>
        <v>124</v>
      </c>
      <c r="E38" s="12">
        <f t="shared" si="1"/>
        <v>24</v>
      </c>
      <c r="F38" s="12">
        <f t="shared" si="1"/>
        <v>1</v>
      </c>
      <c r="G38" s="12">
        <f t="shared" si="1"/>
        <v>18</v>
      </c>
      <c r="H38" s="12">
        <f t="shared" si="1"/>
        <v>13</v>
      </c>
      <c r="I38" s="12">
        <f t="shared" si="1"/>
        <v>18</v>
      </c>
      <c r="J38" s="13">
        <f t="shared" si="1"/>
        <v>0</v>
      </c>
    </row>
    <row r="39" spans="1:10" ht="13.5" thickBot="1">
      <c r="A39" s="70" t="s">
        <v>29</v>
      </c>
      <c r="B39" s="71"/>
      <c r="C39" s="14">
        <f aca="true" t="shared" si="2" ref="C39:J39">SUM(C9:C33)</f>
        <v>198</v>
      </c>
      <c r="D39" s="15">
        <f t="shared" si="2"/>
        <v>124</v>
      </c>
      <c r="E39" s="15">
        <f t="shared" si="2"/>
        <v>24</v>
      </c>
      <c r="F39" s="15">
        <f t="shared" si="2"/>
        <v>1</v>
      </c>
      <c r="G39" s="15">
        <f t="shared" si="2"/>
        <v>18</v>
      </c>
      <c r="H39" s="15">
        <f t="shared" si="2"/>
        <v>13</v>
      </c>
      <c r="I39" s="15">
        <f t="shared" si="2"/>
        <v>18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thickBot="1">
      <c r="A42" s="83" t="s">
        <v>67</v>
      </c>
      <c r="B42" s="84"/>
      <c r="C42" s="57" t="s">
        <v>55</v>
      </c>
      <c r="D42" s="85"/>
      <c r="E42" s="85"/>
      <c r="F42" s="85"/>
      <c r="G42" s="85"/>
      <c r="H42" s="85"/>
      <c r="I42" s="85"/>
      <c r="J42" s="85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/>
      <c r="E46" s="8"/>
      <c r="F46" s="8"/>
      <c r="G46" s="8"/>
      <c r="H46" s="8"/>
      <c r="I46" s="8"/>
      <c r="J46" s="18"/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/>
      <c r="E47" s="8"/>
      <c r="F47" s="8"/>
      <c r="G47" s="8"/>
      <c r="H47" s="8"/>
      <c r="I47" s="8"/>
      <c r="J47" s="18"/>
    </row>
    <row r="48" spans="1:10" ht="12.75">
      <c r="A48" s="1">
        <v>3</v>
      </c>
      <c r="B48" s="2" t="s">
        <v>4</v>
      </c>
      <c r="C48" s="24">
        <f t="shared" si="3"/>
        <v>0</v>
      </c>
      <c r="D48" s="8"/>
      <c r="E48" s="8"/>
      <c r="F48" s="8"/>
      <c r="G48" s="8"/>
      <c r="H48" s="8"/>
      <c r="I48" s="8"/>
      <c r="J48" s="18"/>
    </row>
    <row r="49" spans="1:10" ht="12.75">
      <c r="A49" s="1">
        <v>4</v>
      </c>
      <c r="B49" s="2" t="s">
        <v>5</v>
      </c>
      <c r="C49" s="24">
        <f t="shared" si="3"/>
        <v>0</v>
      </c>
      <c r="D49" s="8"/>
      <c r="E49" s="8"/>
      <c r="F49" s="8"/>
      <c r="G49" s="8"/>
      <c r="H49" s="8"/>
      <c r="I49" s="8"/>
      <c r="J49" s="18"/>
    </row>
    <row r="50" spans="1:10" ht="12.75">
      <c r="A50" s="1">
        <v>5</v>
      </c>
      <c r="B50" s="2" t="s">
        <v>6</v>
      </c>
      <c r="C50" s="24">
        <f t="shared" si="3"/>
        <v>0</v>
      </c>
      <c r="D50" s="8"/>
      <c r="E50" s="8"/>
      <c r="F50" s="8"/>
      <c r="G50" s="8"/>
      <c r="H50" s="8"/>
      <c r="I50" s="8"/>
      <c r="J50" s="18"/>
    </row>
    <row r="51" spans="1:10" ht="12.75">
      <c r="A51" s="1">
        <v>6</v>
      </c>
      <c r="B51" s="2" t="s">
        <v>7</v>
      </c>
      <c r="C51" s="24">
        <f t="shared" si="3"/>
        <v>0</v>
      </c>
      <c r="D51" s="8"/>
      <c r="E51" s="8"/>
      <c r="F51" s="8"/>
      <c r="G51" s="8"/>
      <c r="H51" s="8"/>
      <c r="I51" s="8"/>
      <c r="J51" s="18"/>
    </row>
    <row r="52" spans="1:10" ht="12.75">
      <c r="A52" s="1">
        <v>7</v>
      </c>
      <c r="B52" s="2" t="s">
        <v>8</v>
      </c>
      <c r="C52" s="24">
        <f t="shared" si="3"/>
        <v>0</v>
      </c>
      <c r="D52" s="8"/>
      <c r="E52" s="8"/>
      <c r="F52" s="8"/>
      <c r="G52" s="8"/>
      <c r="H52" s="8"/>
      <c r="I52" s="8"/>
      <c r="J52" s="18"/>
    </row>
    <row r="53" spans="1:10" ht="12.75">
      <c r="A53" s="3">
        <v>8</v>
      </c>
      <c r="B53" s="4" t="s">
        <v>9</v>
      </c>
      <c r="C53" s="24">
        <f t="shared" si="3"/>
        <v>0</v>
      </c>
      <c r="D53" s="8"/>
      <c r="E53" s="8"/>
      <c r="F53" s="8"/>
      <c r="G53" s="8"/>
      <c r="H53" s="8"/>
      <c r="I53" s="8"/>
      <c r="J53" s="18"/>
    </row>
    <row r="54" spans="1:10" ht="12.75">
      <c r="A54" s="1">
        <v>9</v>
      </c>
      <c r="B54" s="2" t="s">
        <v>10</v>
      </c>
      <c r="C54" s="24">
        <f t="shared" si="3"/>
        <v>0</v>
      </c>
      <c r="D54" s="8"/>
      <c r="E54" s="8"/>
      <c r="F54" s="8"/>
      <c r="G54" s="8"/>
      <c r="H54" s="8"/>
      <c r="I54" s="8"/>
      <c r="J54" s="18"/>
    </row>
    <row r="55" spans="1:10" ht="12.75">
      <c r="A55" s="1">
        <v>10</v>
      </c>
      <c r="B55" s="2" t="s">
        <v>11</v>
      </c>
      <c r="C55" s="24">
        <f t="shared" si="3"/>
        <v>0</v>
      </c>
      <c r="D55" s="8"/>
      <c r="E55" s="8"/>
      <c r="F55" s="8"/>
      <c r="G55" s="8"/>
      <c r="H55" s="8"/>
      <c r="I55" s="8"/>
      <c r="J55" s="18"/>
    </row>
    <row r="56" spans="1:10" ht="12.75">
      <c r="A56" s="1">
        <v>11</v>
      </c>
      <c r="B56" s="2" t="s">
        <v>12</v>
      </c>
      <c r="C56" s="24">
        <f t="shared" si="3"/>
        <v>0</v>
      </c>
      <c r="D56" s="8"/>
      <c r="E56" s="8"/>
      <c r="F56" s="8"/>
      <c r="G56" s="8"/>
      <c r="H56" s="8"/>
      <c r="I56" s="8"/>
      <c r="J56" s="18"/>
    </row>
    <row r="57" spans="1:10" ht="12.75">
      <c r="A57" s="1">
        <v>12</v>
      </c>
      <c r="B57" s="2" t="s">
        <v>13</v>
      </c>
      <c r="C57" s="24">
        <f t="shared" si="3"/>
        <v>0</v>
      </c>
      <c r="D57" s="8"/>
      <c r="E57" s="8"/>
      <c r="F57" s="8"/>
      <c r="G57" s="8"/>
      <c r="H57" s="8"/>
      <c r="I57" s="8"/>
      <c r="J57" s="18"/>
    </row>
    <row r="58" spans="1:10" ht="12.75">
      <c r="A58" s="1">
        <v>13</v>
      </c>
      <c r="B58" s="2" t="s">
        <v>14</v>
      </c>
      <c r="C58" s="24">
        <f t="shared" si="3"/>
        <v>0</v>
      </c>
      <c r="D58" s="8"/>
      <c r="E58" s="8"/>
      <c r="F58" s="8"/>
      <c r="G58" s="8"/>
      <c r="H58" s="8"/>
      <c r="I58" s="8"/>
      <c r="J58" s="18"/>
    </row>
    <row r="59" spans="1:10" ht="12.75">
      <c r="A59" s="3">
        <v>14</v>
      </c>
      <c r="B59" s="4" t="s">
        <v>15</v>
      </c>
      <c r="C59" s="24">
        <f t="shared" si="3"/>
        <v>0</v>
      </c>
      <c r="D59" s="8"/>
      <c r="E59" s="8"/>
      <c r="F59" s="8"/>
      <c r="G59" s="8"/>
      <c r="H59" s="8"/>
      <c r="I59" s="8"/>
      <c r="J59" s="18"/>
    </row>
    <row r="60" spans="1:10" ht="12.75">
      <c r="A60" s="3">
        <v>15</v>
      </c>
      <c r="B60" s="4" t="s">
        <v>16</v>
      </c>
      <c r="C60" s="24">
        <f t="shared" si="3"/>
        <v>0</v>
      </c>
      <c r="D60" s="8"/>
      <c r="E60" s="8"/>
      <c r="F60" s="8"/>
      <c r="G60" s="8"/>
      <c r="H60" s="8"/>
      <c r="I60" s="8"/>
      <c r="J60" s="18"/>
    </row>
    <row r="61" spans="1:10" ht="12.75">
      <c r="A61" s="3">
        <v>16</v>
      </c>
      <c r="B61" s="4" t="s">
        <v>17</v>
      </c>
      <c r="C61" s="24">
        <f t="shared" si="3"/>
        <v>0</v>
      </c>
      <c r="D61" s="8"/>
      <c r="E61" s="8"/>
      <c r="F61" s="8"/>
      <c r="G61" s="8"/>
      <c r="H61" s="8"/>
      <c r="I61" s="8"/>
      <c r="J61" s="18"/>
    </row>
    <row r="62" spans="1:10" ht="12.75">
      <c r="A62" s="1">
        <v>17</v>
      </c>
      <c r="B62" s="2" t="s">
        <v>18</v>
      </c>
      <c r="C62" s="24">
        <f t="shared" si="3"/>
        <v>0</v>
      </c>
      <c r="D62" s="8"/>
      <c r="E62" s="8"/>
      <c r="F62" s="8"/>
      <c r="G62" s="8"/>
      <c r="H62" s="8"/>
      <c r="I62" s="8"/>
      <c r="J62" s="18"/>
    </row>
    <row r="63" spans="1:10" ht="12.75">
      <c r="A63" s="1">
        <v>18</v>
      </c>
      <c r="B63" s="2" t="s">
        <v>19</v>
      </c>
      <c r="C63" s="24">
        <f t="shared" si="3"/>
        <v>0</v>
      </c>
      <c r="D63" s="8"/>
      <c r="E63" s="8"/>
      <c r="F63" s="8"/>
      <c r="G63" s="8"/>
      <c r="H63" s="8"/>
      <c r="I63" s="8"/>
      <c r="J63" s="18"/>
    </row>
    <row r="64" spans="1:10" ht="12.75">
      <c r="A64" s="3">
        <v>19</v>
      </c>
      <c r="B64" s="4" t="s">
        <v>20</v>
      </c>
      <c r="C64" s="24">
        <f t="shared" si="3"/>
        <v>0</v>
      </c>
      <c r="D64" s="8"/>
      <c r="E64" s="8"/>
      <c r="F64" s="8"/>
      <c r="G64" s="8"/>
      <c r="H64" s="8"/>
      <c r="I64" s="8"/>
      <c r="J64" s="18"/>
    </row>
    <row r="65" spans="1:10" ht="12.75">
      <c r="A65" s="1">
        <v>20</v>
      </c>
      <c r="B65" s="2" t="s">
        <v>21</v>
      </c>
      <c r="C65" s="24">
        <f t="shared" si="3"/>
        <v>0</v>
      </c>
      <c r="D65" s="8"/>
      <c r="E65" s="8"/>
      <c r="F65" s="8"/>
      <c r="G65" s="8"/>
      <c r="H65" s="8"/>
      <c r="I65" s="8"/>
      <c r="J65" s="18"/>
    </row>
    <row r="66" spans="1:10" ht="12.75">
      <c r="A66" s="1">
        <v>21</v>
      </c>
      <c r="B66" s="2" t="s">
        <v>22</v>
      </c>
      <c r="C66" s="24">
        <f t="shared" si="3"/>
        <v>0</v>
      </c>
      <c r="D66" s="8"/>
      <c r="E66" s="8"/>
      <c r="F66" s="8"/>
      <c r="G66" s="8"/>
      <c r="H66" s="8"/>
      <c r="I66" s="8"/>
      <c r="J66" s="18"/>
    </row>
    <row r="67" spans="1:10" ht="12.75">
      <c r="A67" s="1">
        <v>22</v>
      </c>
      <c r="B67" s="2" t="s">
        <v>23</v>
      </c>
      <c r="C67" s="24">
        <f t="shared" si="3"/>
        <v>0</v>
      </c>
      <c r="D67" s="8"/>
      <c r="E67" s="8"/>
      <c r="F67" s="8"/>
      <c r="G67" s="8"/>
      <c r="H67" s="8"/>
      <c r="I67" s="8"/>
      <c r="J67" s="18"/>
    </row>
    <row r="68" spans="1:10" ht="12.75">
      <c r="A68" s="1">
        <v>23</v>
      </c>
      <c r="B68" s="2" t="s">
        <v>24</v>
      </c>
      <c r="C68" s="24">
        <f t="shared" si="3"/>
        <v>0</v>
      </c>
      <c r="D68" s="8"/>
      <c r="E68" s="8"/>
      <c r="F68" s="8"/>
      <c r="G68" s="8"/>
      <c r="H68" s="8"/>
      <c r="I68" s="8"/>
      <c r="J68" s="18"/>
    </row>
    <row r="69" spans="1:10" ht="12.75">
      <c r="A69" s="1">
        <v>24</v>
      </c>
      <c r="B69" s="2" t="s">
        <v>25</v>
      </c>
      <c r="C69" s="24">
        <f t="shared" si="3"/>
        <v>0</v>
      </c>
      <c r="D69" s="8"/>
      <c r="E69" s="8"/>
      <c r="F69" s="8"/>
      <c r="G69" s="8"/>
      <c r="H69" s="8"/>
      <c r="I69" s="8"/>
      <c r="J69" s="18"/>
    </row>
    <row r="70" spans="1:10" ht="12.75">
      <c r="A70" s="1">
        <v>25</v>
      </c>
      <c r="B70" s="2" t="s">
        <v>26</v>
      </c>
      <c r="C70" s="24">
        <f t="shared" si="3"/>
        <v>0</v>
      </c>
      <c r="D70" s="8"/>
      <c r="E70" s="8"/>
      <c r="F70" s="8"/>
      <c r="G70" s="8"/>
      <c r="H70" s="8"/>
      <c r="I70" s="8"/>
      <c r="J70" s="18"/>
    </row>
    <row r="71" spans="1:10" ht="12.75">
      <c r="A71" s="1">
        <v>26</v>
      </c>
      <c r="B71" s="42" t="s">
        <v>59</v>
      </c>
      <c r="C71" s="24">
        <f t="shared" si="3"/>
        <v>0</v>
      </c>
      <c r="D71" s="8"/>
      <c r="E71" s="8"/>
      <c r="F71" s="8"/>
      <c r="G71" s="8"/>
      <c r="H71" s="8"/>
      <c r="I71" s="8"/>
      <c r="J71" s="18"/>
    </row>
    <row r="72" spans="1:10" ht="12.75">
      <c r="A72" s="1">
        <v>27</v>
      </c>
      <c r="B72" s="43" t="s">
        <v>62</v>
      </c>
      <c r="C72" s="24">
        <f t="shared" si="3"/>
        <v>0</v>
      </c>
      <c r="D72" s="10"/>
      <c r="E72" s="10"/>
      <c r="F72" s="10"/>
      <c r="G72" s="10"/>
      <c r="H72" s="10"/>
      <c r="I72" s="10"/>
      <c r="J72" s="19"/>
    </row>
    <row r="73" spans="1:10" ht="12.75">
      <c r="A73" s="1">
        <v>28</v>
      </c>
      <c r="B73" s="43" t="s">
        <v>63</v>
      </c>
      <c r="C73" s="24">
        <f t="shared" si="3"/>
        <v>0</v>
      </c>
      <c r="D73" s="10"/>
      <c r="E73" s="10"/>
      <c r="F73" s="10"/>
      <c r="G73" s="10"/>
      <c r="H73" s="10"/>
      <c r="I73" s="10"/>
      <c r="J73" s="19"/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10"/>
      <c r="E74" s="10"/>
      <c r="F74" s="10"/>
      <c r="G74" s="10"/>
      <c r="H74" s="10"/>
      <c r="I74" s="10"/>
      <c r="J74" s="19"/>
    </row>
    <row r="75" spans="1:10" ht="13.5" thickBot="1">
      <c r="A75" s="68" t="s">
        <v>28</v>
      </c>
      <c r="B75" s="69"/>
      <c r="C75" s="11">
        <f aca="true" t="shared" si="4" ref="C75:J75">SUM(C46:C74)</f>
        <v>0</v>
      </c>
      <c r="D75" s="12">
        <f t="shared" si="4"/>
        <v>0</v>
      </c>
      <c r="E75" s="12">
        <f t="shared" si="4"/>
        <v>0</v>
      </c>
      <c r="F75" s="12">
        <f t="shared" si="4"/>
        <v>0</v>
      </c>
      <c r="G75" s="12">
        <f t="shared" si="4"/>
        <v>0</v>
      </c>
      <c r="H75" s="12">
        <f t="shared" si="4"/>
        <v>0</v>
      </c>
      <c r="I75" s="12">
        <f t="shared" si="4"/>
        <v>0</v>
      </c>
      <c r="J75" s="13">
        <f t="shared" si="4"/>
        <v>0</v>
      </c>
    </row>
    <row r="76" spans="1:10" ht="13.5" thickBot="1">
      <c r="A76" s="70" t="s">
        <v>29</v>
      </c>
      <c r="B76" s="71"/>
      <c r="C76" s="14">
        <f aca="true" t="shared" si="5" ref="C76:J76">SUM(C46:C70)</f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5.75" thickBot="1">
      <c r="A79" s="83" t="s">
        <v>68</v>
      </c>
      <c r="B79" s="84"/>
      <c r="C79" s="57" t="s">
        <v>55</v>
      </c>
      <c r="D79" s="85"/>
      <c r="E79" s="85"/>
      <c r="F79" s="85"/>
      <c r="G79" s="85"/>
      <c r="H79" s="85"/>
      <c r="I79" s="85"/>
      <c r="J79" s="85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5.75" thickBot="1">
      <c r="A116" s="83" t="s">
        <v>69</v>
      </c>
      <c r="B116" s="84"/>
      <c r="C116" s="57" t="s">
        <v>55</v>
      </c>
      <c r="D116" s="85"/>
      <c r="E116" s="85"/>
      <c r="F116" s="85"/>
      <c r="G116" s="85"/>
      <c r="H116" s="85"/>
      <c r="I116" s="85"/>
      <c r="J116" s="85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5.75" thickBot="1">
      <c r="A153" s="83" t="s">
        <v>70</v>
      </c>
      <c r="B153" s="84"/>
      <c r="C153" s="57" t="s">
        <v>55</v>
      </c>
      <c r="D153" s="85"/>
      <c r="E153" s="85"/>
      <c r="F153" s="85"/>
      <c r="G153" s="85"/>
      <c r="H153" s="85"/>
      <c r="I153" s="85"/>
      <c r="J153" s="85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</v>
      </c>
      <c r="D157" s="9">
        <f aca="true" t="shared" si="13" ref="D157:J166">D9+D46+D83+D120</f>
        <v>1</v>
      </c>
      <c r="E157" s="9">
        <f t="shared" si="13"/>
        <v>1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6</v>
      </c>
      <c r="D158" s="9">
        <f t="shared" si="13"/>
        <v>4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33</v>
      </c>
      <c r="D159" s="9">
        <f t="shared" si="13"/>
        <v>23</v>
      </c>
      <c r="E159" s="9">
        <f t="shared" si="13"/>
        <v>4</v>
      </c>
      <c r="F159" s="9">
        <f t="shared" si="13"/>
        <v>0</v>
      </c>
      <c r="G159" s="9">
        <f t="shared" si="13"/>
        <v>2</v>
      </c>
      <c r="H159" s="9">
        <f t="shared" si="13"/>
        <v>2</v>
      </c>
      <c r="I159" s="9">
        <f t="shared" si="13"/>
        <v>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9</v>
      </c>
      <c r="D160" s="9">
        <f t="shared" si="13"/>
        <v>7</v>
      </c>
      <c r="E160" s="9">
        <f t="shared" si="13"/>
        <v>2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1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17</v>
      </c>
      <c r="D162" s="9">
        <f t="shared" si="13"/>
        <v>14</v>
      </c>
      <c r="E162" s="9">
        <f t="shared" si="13"/>
        <v>0</v>
      </c>
      <c r="F162" s="9">
        <f t="shared" si="13"/>
        <v>0</v>
      </c>
      <c r="G162" s="9">
        <f t="shared" si="13"/>
        <v>2</v>
      </c>
      <c r="H162" s="9">
        <f t="shared" si="13"/>
        <v>1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14</v>
      </c>
      <c r="D163" s="9">
        <f t="shared" si="13"/>
        <v>11</v>
      </c>
      <c r="E163" s="9">
        <f t="shared" si="13"/>
        <v>0</v>
      </c>
      <c r="F163" s="9">
        <f t="shared" si="13"/>
        <v>0</v>
      </c>
      <c r="G163" s="9">
        <f t="shared" si="13"/>
        <v>3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0</v>
      </c>
      <c r="D164" s="9">
        <f t="shared" si="13"/>
        <v>0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</v>
      </c>
      <c r="D165" s="9">
        <f t="shared" si="13"/>
        <v>2</v>
      </c>
      <c r="E165" s="9">
        <f t="shared" si="13"/>
        <v>0</v>
      </c>
      <c r="F165" s="9">
        <f t="shared" si="13"/>
        <v>1</v>
      </c>
      <c r="G165" s="9">
        <f t="shared" si="13"/>
        <v>0</v>
      </c>
      <c r="H165" s="9">
        <f t="shared" si="13"/>
        <v>1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2</v>
      </c>
      <c r="E167" s="9">
        <f t="shared" si="14"/>
        <v>0</v>
      </c>
      <c r="F167" s="9">
        <f t="shared" si="14"/>
        <v>0</v>
      </c>
      <c r="G167" s="9">
        <f t="shared" si="14"/>
        <v>1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</v>
      </c>
      <c r="D168" s="9">
        <f t="shared" si="14"/>
        <v>4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17</v>
      </c>
      <c r="D169" s="9">
        <f t="shared" si="14"/>
        <v>10</v>
      </c>
      <c r="E169" s="9">
        <f t="shared" si="14"/>
        <v>4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2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17</v>
      </c>
      <c r="D170" s="9">
        <f t="shared" si="14"/>
        <v>11</v>
      </c>
      <c r="E170" s="9">
        <f t="shared" si="14"/>
        <v>0</v>
      </c>
      <c r="F170" s="9">
        <f t="shared" si="14"/>
        <v>0</v>
      </c>
      <c r="G170" s="9">
        <f t="shared" si="14"/>
        <v>1</v>
      </c>
      <c r="H170" s="9">
        <f t="shared" si="14"/>
        <v>2</v>
      </c>
      <c r="I170" s="9">
        <f t="shared" si="14"/>
        <v>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</v>
      </c>
      <c r="D171" s="9">
        <f t="shared" si="14"/>
        <v>1</v>
      </c>
      <c r="E171" s="9">
        <f t="shared" si="14"/>
        <v>1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</v>
      </c>
      <c r="D172" s="9">
        <f t="shared" si="14"/>
        <v>1</v>
      </c>
      <c r="E172" s="9">
        <f t="shared" si="14"/>
        <v>1</v>
      </c>
      <c r="F172" s="9">
        <f t="shared" si="14"/>
        <v>0</v>
      </c>
      <c r="G172" s="9">
        <f t="shared" si="14"/>
        <v>0</v>
      </c>
      <c r="H172" s="9">
        <f t="shared" si="14"/>
        <v>1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2</v>
      </c>
      <c r="E173" s="9">
        <f t="shared" si="14"/>
        <v>0</v>
      </c>
      <c r="F173" s="9">
        <f t="shared" si="14"/>
        <v>0</v>
      </c>
      <c r="G173" s="9">
        <f t="shared" si="14"/>
        <v>1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19</v>
      </c>
      <c r="D175" s="9">
        <f t="shared" si="14"/>
        <v>14</v>
      </c>
      <c r="E175" s="9">
        <f t="shared" si="14"/>
        <v>1</v>
      </c>
      <c r="F175" s="9">
        <f t="shared" si="14"/>
        <v>0</v>
      </c>
      <c r="G175" s="9">
        <f t="shared" si="14"/>
        <v>2</v>
      </c>
      <c r="H175" s="9">
        <f t="shared" si="14"/>
        <v>0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13</v>
      </c>
      <c r="D176" s="9">
        <f t="shared" si="14"/>
        <v>5</v>
      </c>
      <c r="E176" s="9">
        <f t="shared" si="14"/>
        <v>5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7</v>
      </c>
      <c r="D177" s="9">
        <f aca="true" t="shared" si="15" ref="D177:J182">D29+D66+D103+D140</f>
        <v>3</v>
      </c>
      <c r="E177" s="9">
        <f t="shared" si="15"/>
        <v>0</v>
      </c>
      <c r="F177" s="9">
        <f t="shared" si="15"/>
        <v>0</v>
      </c>
      <c r="G177" s="9">
        <f t="shared" si="15"/>
        <v>2</v>
      </c>
      <c r="H177" s="9">
        <f t="shared" si="15"/>
        <v>1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2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5</v>
      </c>
      <c r="D180" s="9">
        <f t="shared" si="15"/>
        <v>3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13</v>
      </c>
      <c r="D181" s="9">
        <f t="shared" si="15"/>
        <v>3</v>
      </c>
      <c r="E181" s="9">
        <f t="shared" si="15"/>
        <v>4</v>
      </c>
      <c r="F181" s="9">
        <f t="shared" si="15"/>
        <v>0</v>
      </c>
      <c r="G181" s="9">
        <f t="shared" si="15"/>
        <v>2</v>
      </c>
      <c r="H181" s="9">
        <f t="shared" si="15"/>
        <v>4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0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198</v>
      </c>
      <c r="D186" s="12">
        <f t="shared" si="19"/>
        <v>124</v>
      </c>
      <c r="E186" s="12">
        <f t="shared" si="19"/>
        <v>24</v>
      </c>
      <c r="F186" s="12">
        <f t="shared" si="19"/>
        <v>1</v>
      </c>
      <c r="G186" s="12">
        <f t="shared" si="19"/>
        <v>18</v>
      </c>
      <c r="H186" s="12">
        <f t="shared" si="19"/>
        <v>13</v>
      </c>
      <c r="I186" s="12">
        <f t="shared" si="19"/>
        <v>18</v>
      </c>
      <c r="J186" s="13">
        <f t="shared" si="19"/>
        <v>0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198</v>
      </c>
      <c r="D187" s="21">
        <f t="shared" si="20"/>
        <v>124</v>
      </c>
      <c r="E187" s="21">
        <f t="shared" si="20"/>
        <v>24</v>
      </c>
      <c r="F187" s="21">
        <f t="shared" si="20"/>
        <v>1</v>
      </c>
      <c r="G187" s="21">
        <f t="shared" si="20"/>
        <v>18</v>
      </c>
      <c r="H187" s="21">
        <f t="shared" si="20"/>
        <v>13</v>
      </c>
      <c r="I187" s="21">
        <f t="shared" si="20"/>
        <v>18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198</v>
      </c>
      <c r="D188" s="12">
        <f t="shared" si="21"/>
        <v>124</v>
      </c>
      <c r="E188" s="12">
        <f t="shared" si="21"/>
        <v>24</v>
      </c>
      <c r="F188" s="12">
        <f t="shared" si="21"/>
        <v>1</v>
      </c>
      <c r="G188" s="12">
        <f t="shared" si="21"/>
        <v>18</v>
      </c>
      <c r="H188" s="12">
        <f t="shared" si="21"/>
        <v>13</v>
      </c>
      <c r="I188" s="12">
        <f t="shared" si="21"/>
        <v>18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2014-07-18T08:22:24Z</cp:lastPrinted>
  <dcterms:created xsi:type="dcterms:W3CDTF">2013-05-31T13:42:43Z</dcterms:created>
  <dcterms:modified xsi:type="dcterms:W3CDTF">2021-05-05T11:55:10Z</dcterms:modified>
  <cp:category/>
  <cp:version/>
  <cp:contentType/>
  <cp:contentStatus/>
</cp:coreProperties>
</file>