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95D3B3DE-D2EF-4626-AF00-FD89718D5132}" xr6:coauthVersionLast="45" xr6:coauthVersionMax="45" xr10:uidLastSave="{00000000-0000-0000-0000-000000000000}"/>
  <bookViews>
    <workbookView xWindow="-120" yWindow="-120" windowWidth="29040" windowHeight="15840" tabRatio="825" xr2:uid="{00000000-000D-0000-FFFF-FFFF00000000}"/>
  </bookViews>
  <sheets>
    <sheet name="Всього" sheetId="13" r:id="rId1"/>
    <sheet name="МРТБ" sheetId="7" r:id="rId2"/>
    <sheet name="Н.в. МРТБ легень" sheetId="8" r:id="rId3"/>
    <sheet name="Повторні вип. МРТБ легень" sheetId="9" r:id="rId4"/>
    <sheet name="РР ТБ" sheetId="10" r:id="rId5"/>
    <sheet name="Н.в. РРТБ легень" sheetId="11" r:id="rId6"/>
    <sheet name="Повторні вип. РРТБ легень" sheetId="12" r:id="rId7"/>
  </sheets>
  <definedNames>
    <definedName name="_xlnm.Print_Area" localSheetId="1">МРТБ!$A$1:$P$34</definedName>
    <definedName name="_xlnm.Print_Area" localSheetId="2">'Н.в. МРТБ легень'!$A$1:$P$34</definedName>
    <definedName name="_xlnm.Print_Area" localSheetId="5">'Н.в. РРТБ легень'!$A$1:$P$34</definedName>
    <definedName name="_xlnm.Print_Area" localSheetId="3">'Повторні вип. МРТБ легень'!$A$1:$P$34</definedName>
    <definedName name="_xlnm.Print_Area" localSheetId="6">'Повторні вип. РРТБ легень'!$A$1:$P$34</definedName>
    <definedName name="_xlnm.Print_Area" localSheetId="4">'РР ТБ'!$A$1:$P$34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4" i="13" l="1"/>
  <c r="M34" i="13"/>
  <c r="K34" i="13"/>
  <c r="I34" i="13"/>
  <c r="G34" i="13"/>
  <c r="E34" i="13"/>
  <c r="O33" i="13"/>
  <c r="M33" i="13"/>
  <c r="K33" i="13"/>
  <c r="I33" i="13"/>
  <c r="G33" i="13"/>
  <c r="E33" i="13"/>
  <c r="D32" i="13"/>
  <c r="H32" i="13" s="1"/>
  <c r="D31" i="13"/>
  <c r="N31" i="13" s="1"/>
  <c r="D30" i="13"/>
  <c r="L30" i="13" s="1"/>
  <c r="D29" i="13"/>
  <c r="J29" i="13" s="1"/>
  <c r="D28" i="13"/>
  <c r="P28" i="13" s="1"/>
  <c r="D27" i="13"/>
  <c r="N27" i="13" s="1"/>
  <c r="D26" i="13"/>
  <c r="L26" i="13" s="1"/>
  <c r="D25" i="13"/>
  <c r="J25" i="13" s="1"/>
  <c r="D24" i="13"/>
  <c r="P24" i="13" s="1"/>
  <c r="D23" i="13"/>
  <c r="N23" i="13" s="1"/>
  <c r="D22" i="13"/>
  <c r="L22" i="13" s="1"/>
  <c r="D21" i="13"/>
  <c r="J21" i="13" s="1"/>
  <c r="D20" i="13"/>
  <c r="P20" i="13" s="1"/>
  <c r="D19" i="13"/>
  <c r="N19" i="13" s="1"/>
  <c r="D18" i="13"/>
  <c r="L18" i="13" s="1"/>
  <c r="D17" i="13"/>
  <c r="J17" i="13" s="1"/>
  <c r="D16" i="13"/>
  <c r="P16" i="13" s="1"/>
  <c r="D15" i="13"/>
  <c r="N15" i="13" s="1"/>
  <c r="D14" i="13"/>
  <c r="L14" i="13" s="1"/>
  <c r="D13" i="13"/>
  <c r="J13" i="13" s="1"/>
  <c r="D12" i="13"/>
  <c r="P12" i="13" s="1"/>
  <c r="D11" i="13"/>
  <c r="N11" i="13" s="1"/>
  <c r="D10" i="13"/>
  <c r="L10" i="13" s="1"/>
  <c r="D9" i="13"/>
  <c r="J9" i="13" s="1"/>
  <c r="D8" i="13"/>
  <c r="P8" i="13" s="1"/>
  <c r="D7" i="13"/>
  <c r="N7" i="13" s="1"/>
  <c r="D6" i="13"/>
  <c r="J18" i="13" l="1"/>
  <c r="J12" i="13"/>
  <c r="J10" i="13"/>
  <c r="N20" i="13"/>
  <c r="N16" i="13"/>
  <c r="H10" i="13"/>
  <c r="F12" i="13"/>
  <c r="J20" i="13"/>
  <c r="N8" i="13"/>
  <c r="P23" i="13"/>
  <c r="N12" i="13"/>
  <c r="P15" i="13"/>
  <c r="P27" i="13"/>
  <c r="D34" i="13"/>
  <c r="L34" i="13" s="1"/>
  <c r="L29" i="13"/>
  <c r="P31" i="13"/>
  <c r="P7" i="13"/>
  <c r="H18" i="13"/>
  <c r="F20" i="13"/>
  <c r="J30" i="13"/>
  <c r="N6" i="13"/>
  <c r="N14" i="13"/>
  <c r="N22" i="13"/>
  <c r="N26" i="13"/>
  <c r="F6" i="13"/>
  <c r="P6" i="13"/>
  <c r="H11" i="13"/>
  <c r="F14" i="13"/>
  <c r="P14" i="13"/>
  <c r="H19" i="13"/>
  <c r="F22" i="13"/>
  <c r="P22" i="13"/>
  <c r="F26" i="13"/>
  <c r="P26" i="13"/>
  <c r="N30" i="13"/>
  <c r="H6" i="13"/>
  <c r="F8" i="13"/>
  <c r="N10" i="13"/>
  <c r="P11" i="13"/>
  <c r="H14" i="13"/>
  <c r="F16" i="13"/>
  <c r="N18" i="13"/>
  <c r="P19" i="13"/>
  <c r="H22" i="13"/>
  <c r="J24" i="13"/>
  <c r="H26" i="13"/>
  <c r="J28" i="13"/>
  <c r="F30" i="13"/>
  <c r="N32" i="13"/>
  <c r="H34" i="13"/>
  <c r="P34" i="13"/>
  <c r="J6" i="13"/>
  <c r="H7" i="13"/>
  <c r="J8" i="13"/>
  <c r="F10" i="13"/>
  <c r="P10" i="13"/>
  <c r="J14" i="13"/>
  <c r="H15" i="13"/>
  <c r="J16" i="13"/>
  <c r="F18" i="13"/>
  <c r="P18" i="13"/>
  <c r="J22" i="13"/>
  <c r="H23" i="13"/>
  <c r="J26" i="13"/>
  <c r="H27" i="13"/>
  <c r="H30" i="13"/>
  <c r="H31" i="13"/>
  <c r="J34" i="13"/>
  <c r="N34" i="13"/>
  <c r="L17" i="13"/>
  <c r="L21" i="13"/>
  <c r="L25" i="13"/>
  <c r="J7" i="13"/>
  <c r="L8" i="13"/>
  <c r="F9" i="13"/>
  <c r="N9" i="13"/>
  <c r="J11" i="13"/>
  <c r="L12" i="13"/>
  <c r="F13" i="13"/>
  <c r="N13" i="13"/>
  <c r="J15" i="13"/>
  <c r="L16" i="13"/>
  <c r="F17" i="13"/>
  <c r="N17" i="13"/>
  <c r="J19" i="13"/>
  <c r="L20" i="13"/>
  <c r="F21" i="13"/>
  <c r="N21" i="13"/>
  <c r="J23" i="13"/>
  <c r="L24" i="13"/>
  <c r="F25" i="13"/>
  <c r="N25" i="13"/>
  <c r="J27" i="13"/>
  <c r="L28" i="13"/>
  <c r="F29" i="13"/>
  <c r="N29" i="13"/>
  <c r="P30" i="13"/>
  <c r="J31" i="13"/>
  <c r="P32" i="13"/>
  <c r="L9" i="13"/>
  <c r="L13" i="13"/>
  <c r="L7" i="13"/>
  <c r="H9" i="13"/>
  <c r="L11" i="13"/>
  <c r="H13" i="13"/>
  <c r="P13" i="13"/>
  <c r="L15" i="13"/>
  <c r="H17" i="13"/>
  <c r="P17" i="13"/>
  <c r="L19" i="13"/>
  <c r="H21" i="13"/>
  <c r="P21" i="13"/>
  <c r="L23" i="13"/>
  <c r="F24" i="13"/>
  <c r="N24" i="13"/>
  <c r="H25" i="13"/>
  <c r="P25" i="13"/>
  <c r="L27" i="13"/>
  <c r="F28" i="13"/>
  <c r="N28" i="13"/>
  <c r="H29" i="13"/>
  <c r="P29" i="13"/>
  <c r="L31" i="13"/>
  <c r="F32" i="13"/>
  <c r="D33" i="13"/>
  <c r="P9" i="13"/>
  <c r="L6" i="13"/>
  <c r="F7" i="13"/>
  <c r="H8" i="13"/>
  <c r="F11" i="13"/>
  <c r="H12" i="13"/>
  <c r="F15" i="13"/>
  <c r="H16" i="13"/>
  <c r="F19" i="13"/>
  <c r="H20" i="13"/>
  <c r="F23" i="13"/>
  <c r="H24" i="13"/>
  <c r="F27" i="13"/>
  <c r="H28" i="13"/>
  <c r="F31" i="13"/>
  <c r="O34" i="12"/>
  <c r="M34" i="12"/>
  <c r="K34" i="12"/>
  <c r="I34" i="12"/>
  <c r="G34" i="12"/>
  <c r="E34" i="12"/>
  <c r="D33" i="12"/>
  <c r="F33" i="12" s="1"/>
  <c r="P32" i="12"/>
  <c r="N32" i="12"/>
  <c r="J32" i="12"/>
  <c r="H32" i="12"/>
  <c r="F32" i="12"/>
  <c r="D32" i="12"/>
  <c r="L32" i="12" s="1"/>
  <c r="P31" i="12"/>
  <c r="N31" i="12"/>
  <c r="H31" i="12"/>
  <c r="F31" i="12"/>
  <c r="D31" i="12"/>
  <c r="L31" i="12" s="1"/>
  <c r="D30" i="12"/>
  <c r="J30" i="12" s="1"/>
  <c r="J29" i="12"/>
  <c r="D29" i="12"/>
  <c r="P29" i="12" s="1"/>
  <c r="P28" i="12"/>
  <c r="N28" i="12"/>
  <c r="J28" i="12"/>
  <c r="H28" i="12"/>
  <c r="F28" i="12"/>
  <c r="D28" i="12"/>
  <c r="L28" i="12" s="1"/>
  <c r="P27" i="12"/>
  <c r="N27" i="12"/>
  <c r="H27" i="12"/>
  <c r="F27" i="12"/>
  <c r="D27" i="12"/>
  <c r="L27" i="12" s="1"/>
  <c r="D26" i="12"/>
  <c r="J26" i="12" s="1"/>
  <c r="J25" i="12"/>
  <c r="D25" i="12"/>
  <c r="P25" i="12" s="1"/>
  <c r="P24" i="12"/>
  <c r="N24" i="12"/>
  <c r="J24" i="12"/>
  <c r="H24" i="12"/>
  <c r="F24" i="12"/>
  <c r="D24" i="12"/>
  <c r="L24" i="12" s="1"/>
  <c r="P23" i="12"/>
  <c r="N23" i="12"/>
  <c r="H23" i="12"/>
  <c r="F23" i="12"/>
  <c r="D23" i="12"/>
  <c r="L23" i="12" s="1"/>
  <c r="D22" i="12"/>
  <c r="J22" i="12" s="1"/>
  <c r="J21" i="12"/>
  <c r="D21" i="12"/>
  <c r="P21" i="12" s="1"/>
  <c r="P20" i="12"/>
  <c r="N20" i="12"/>
  <c r="J20" i="12"/>
  <c r="H20" i="12"/>
  <c r="F20" i="12"/>
  <c r="D20" i="12"/>
  <c r="L20" i="12" s="1"/>
  <c r="P19" i="12"/>
  <c r="N19" i="12"/>
  <c r="H19" i="12"/>
  <c r="F19" i="12"/>
  <c r="D19" i="12"/>
  <c r="L19" i="12" s="1"/>
  <c r="L18" i="12"/>
  <c r="D18" i="12"/>
  <c r="J18" i="12" s="1"/>
  <c r="J17" i="12"/>
  <c r="D17" i="12"/>
  <c r="P17" i="12" s="1"/>
  <c r="P16" i="12"/>
  <c r="N16" i="12"/>
  <c r="J16" i="12"/>
  <c r="H16" i="12"/>
  <c r="F16" i="12"/>
  <c r="D16" i="12"/>
  <c r="L16" i="12" s="1"/>
  <c r="P15" i="12"/>
  <c r="N15" i="12"/>
  <c r="H15" i="12"/>
  <c r="F15" i="12"/>
  <c r="D15" i="12"/>
  <c r="L15" i="12" s="1"/>
  <c r="D14" i="12"/>
  <c r="J14" i="12" s="1"/>
  <c r="J13" i="12"/>
  <c r="D13" i="12"/>
  <c r="P13" i="12" s="1"/>
  <c r="P12" i="12"/>
  <c r="N12" i="12"/>
  <c r="J12" i="12"/>
  <c r="H12" i="12"/>
  <c r="F12" i="12"/>
  <c r="D12" i="12"/>
  <c r="L12" i="12" s="1"/>
  <c r="P11" i="12"/>
  <c r="N11" i="12"/>
  <c r="H11" i="12"/>
  <c r="F11" i="12"/>
  <c r="D11" i="12"/>
  <c r="L11" i="12" s="1"/>
  <c r="D10" i="12"/>
  <c r="J10" i="12" s="1"/>
  <c r="J9" i="12"/>
  <c r="D9" i="12"/>
  <c r="P9" i="12" s="1"/>
  <c r="P8" i="12"/>
  <c r="N8" i="12"/>
  <c r="J8" i="12"/>
  <c r="H8" i="12"/>
  <c r="F8" i="12"/>
  <c r="D8" i="12"/>
  <c r="L8" i="12" s="1"/>
  <c r="P7" i="12"/>
  <c r="N7" i="12"/>
  <c r="H7" i="12"/>
  <c r="F7" i="12"/>
  <c r="D7" i="12"/>
  <c r="D34" i="12" s="1"/>
  <c r="O34" i="11"/>
  <c r="M34" i="11"/>
  <c r="K34" i="11"/>
  <c r="I34" i="11"/>
  <c r="G34" i="11"/>
  <c r="E34" i="11"/>
  <c r="D33" i="11"/>
  <c r="D32" i="11"/>
  <c r="J32" i="11" s="1"/>
  <c r="J31" i="11"/>
  <c r="F31" i="11"/>
  <c r="D31" i="11"/>
  <c r="P31" i="11" s="1"/>
  <c r="P30" i="11"/>
  <c r="H30" i="11"/>
  <c r="D30" i="11"/>
  <c r="N30" i="11" s="1"/>
  <c r="N29" i="11"/>
  <c r="J29" i="11"/>
  <c r="F29" i="11"/>
  <c r="D29" i="11"/>
  <c r="L29" i="11" s="1"/>
  <c r="D28" i="11"/>
  <c r="J28" i="11" s="1"/>
  <c r="N27" i="11"/>
  <c r="J27" i="11"/>
  <c r="F27" i="11"/>
  <c r="D27" i="11"/>
  <c r="P27" i="11" s="1"/>
  <c r="P26" i="11"/>
  <c r="H26" i="11"/>
  <c r="D26" i="11"/>
  <c r="N26" i="11" s="1"/>
  <c r="N25" i="11"/>
  <c r="J25" i="11"/>
  <c r="F25" i="11"/>
  <c r="D25" i="11"/>
  <c r="L25" i="11" s="1"/>
  <c r="D24" i="11"/>
  <c r="J24" i="11" s="1"/>
  <c r="N23" i="11"/>
  <c r="J23" i="11"/>
  <c r="F23" i="11"/>
  <c r="D23" i="11"/>
  <c r="P23" i="11" s="1"/>
  <c r="P22" i="11"/>
  <c r="H22" i="11"/>
  <c r="D22" i="11"/>
  <c r="N22" i="11" s="1"/>
  <c r="N21" i="11"/>
  <c r="J21" i="11"/>
  <c r="F21" i="11"/>
  <c r="D21" i="11"/>
  <c r="L21" i="11" s="1"/>
  <c r="D20" i="11"/>
  <c r="J20" i="11" s="1"/>
  <c r="N19" i="11"/>
  <c r="J19" i="11"/>
  <c r="F19" i="11"/>
  <c r="D19" i="11"/>
  <c r="P19" i="11" s="1"/>
  <c r="P18" i="11"/>
  <c r="H18" i="11"/>
  <c r="D18" i="11"/>
  <c r="N18" i="11" s="1"/>
  <c r="D17" i="11"/>
  <c r="P16" i="11"/>
  <c r="H16" i="11"/>
  <c r="D16" i="11"/>
  <c r="N16" i="11" s="1"/>
  <c r="N15" i="11"/>
  <c r="J15" i="11"/>
  <c r="F15" i="11"/>
  <c r="D15" i="11"/>
  <c r="L15" i="11" s="1"/>
  <c r="D14" i="11"/>
  <c r="J14" i="11" s="1"/>
  <c r="N13" i="11"/>
  <c r="J13" i="11"/>
  <c r="F13" i="11"/>
  <c r="D13" i="11"/>
  <c r="P13" i="11" s="1"/>
  <c r="P12" i="11"/>
  <c r="H12" i="11"/>
  <c r="D12" i="11"/>
  <c r="N12" i="11" s="1"/>
  <c r="N11" i="11"/>
  <c r="J11" i="11"/>
  <c r="F11" i="11"/>
  <c r="D11" i="11"/>
  <c r="L11" i="11" s="1"/>
  <c r="D10" i="11"/>
  <c r="J10" i="11" s="1"/>
  <c r="N9" i="11"/>
  <c r="J9" i="11"/>
  <c r="F9" i="11"/>
  <c r="D9" i="11"/>
  <c r="P9" i="11" s="1"/>
  <c r="P8" i="11"/>
  <c r="H8" i="11"/>
  <c r="D8" i="11"/>
  <c r="N8" i="11" s="1"/>
  <c r="N7" i="11"/>
  <c r="J7" i="11"/>
  <c r="F7" i="11"/>
  <c r="D7" i="11"/>
  <c r="L7" i="11" s="1"/>
  <c r="O34" i="10"/>
  <c r="M34" i="10"/>
  <c r="K34" i="10"/>
  <c r="I34" i="10"/>
  <c r="G34" i="10"/>
  <c r="E34" i="10"/>
  <c r="D33" i="10"/>
  <c r="J33" i="10" s="1"/>
  <c r="P32" i="10"/>
  <c r="N32" i="10"/>
  <c r="J32" i="10"/>
  <c r="H32" i="10"/>
  <c r="F32" i="10"/>
  <c r="D32" i="10"/>
  <c r="L32" i="10" s="1"/>
  <c r="P31" i="10"/>
  <c r="H31" i="10"/>
  <c r="D31" i="10"/>
  <c r="N31" i="10" s="1"/>
  <c r="N30" i="10"/>
  <c r="J30" i="10"/>
  <c r="F30" i="10"/>
  <c r="D30" i="10"/>
  <c r="L30" i="10" s="1"/>
  <c r="D29" i="10"/>
  <c r="J29" i="10" s="1"/>
  <c r="P28" i="10"/>
  <c r="N28" i="10"/>
  <c r="J28" i="10"/>
  <c r="H28" i="10"/>
  <c r="F28" i="10"/>
  <c r="D28" i="10"/>
  <c r="L28" i="10" s="1"/>
  <c r="P27" i="10"/>
  <c r="H27" i="10"/>
  <c r="D27" i="10"/>
  <c r="N27" i="10" s="1"/>
  <c r="N26" i="10"/>
  <c r="J26" i="10"/>
  <c r="F26" i="10"/>
  <c r="D26" i="10"/>
  <c r="L26" i="10" s="1"/>
  <c r="D25" i="10"/>
  <c r="J25" i="10" s="1"/>
  <c r="P24" i="10"/>
  <c r="N24" i="10"/>
  <c r="J24" i="10"/>
  <c r="H24" i="10"/>
  <c r="F24" i="10"/>
  <c r="D24" i="10"/>
  <c r="L24" i="10" s="1"/>
  <c r="P23" i="10"/>
  <c r="H23" i="10"/>
  <c r="D23" i="10"/>
  <c r="N23" i="10" s="1"/>
  <c r="N22" i="10"/>
  <c r="J22" i="10"/>
  <c r="F22" i="10"/>
  <c r="D22" i="10"/>
  <c r="L22" i="10" s="1"/>
  <c r="D21" i="10"/>
  <c r="J21" i="10" s="1"/>
  <c r="P20" i="10"/>
  <c r="N20" i="10"/>
  <c r="J20" i="10"/>
  <c r="H20" i="10"/>
  <c r="F20" i="10"/>
  <c r="D20" i="10"/>
  <c r="L20" i="10" s="1"/>
  <c r="P19" i="10"/>
  <c r="H19" i="10"/>
  <c r="D19" i="10"/>
  <c r="N19" i="10" s="1"/>
  <c r="N18" i="10"/>
  <c r="J18" i="10"/>
  <c r="F18" i="10"/>
  <c r="D18" i="10"/>
  <c r="L18" i="10" s="1"/>
  <c r="D17" i="10"/>
  <c r="J17" i="10" s="1"/>
  <c r="P16" i="10"/>
  <c r="N16" i="10"/>
  <c r="J16" i="10"/>
  <c r="H16" i="10"/>
  <c r="F16" i="10"/>
  <c r="D16" i="10"/>
  <c r="L16" i="10" s="1"/>
  <c r="P15" i="10"/>
  <c r="H15" i="10"/>
  <c r="D15" i="10"/>
  <c r="N15" i="10" s="1"/>
  <c r="N14" i="10"/>
  <c r="J14" i="10"/>
  <c r="F14" i="10"/>
  <c r="D14" i="10"/>
  <c r="L14" i="10" s="1"/>
  <c r="D13" i="10"/>
  <c r="J13" i="10" s="1"/>
  <c r="P12" i="10"/>
  <c r="N12" i="10"/>
  <c r="J12" i="10"/>
  <c r="H12" i="10"/>
  <c r="F12" i="10"/>
  <c r="D12" i="10"/>
  <c r="L12" i="10" s="1"/>
  <c r="P11" i="10"/>
  <c r="H11" i="10"/>
  <c r="D11" i="10"/>
  <c r="N11" i="10" s="1"/>
  <c r="N10" i="10"/>
  <c r="J10" i="10"/>
  <c r="F10" i="10"/>
  <c r="D10" i="10"/>
  <c r="L10" i="10" s="1"/>
  <c r="D9" i="10"/>
  <c r="J9" i="10" s="1"/>
  <c r="P8" i="10"/>
  <c r="N8" i="10"/>
  <c r="J8" i="10"/>
  <c r="H8" i="10"/>
  <c r="F8" i="10"/>
  <c r="D8" i="10"/>
  <c r="L8" i="10" s="1"/>
  <c r="P7" i="10"/>
  <c r="H7" i="10"/>
  <c r="D7" i="10"/>
  <c r="D34" i="10" s="1"/>
  <c r="O34" i="9"/>
  <c r="M34" i="9"/>
  <c r="K34" i="9"/>
  <c r="I34" i="9"/>
  <c r="G34" i="9"/>
  <c r="E34" i="9"/>
  <c r="J33" i="9"/>
  <c r="D33" i="9"/>
  <c r="P33" i="9" s="1"/>
  <c r="P32" i="9"/>
  <c r="H32" i="9"/>
  <c r="D32" i="9"/>
  <c r="N32" i="9" s="1"/>
  <c r="P31" i="9"/>
  <c r="N31" i="9"/>
  <c r="J31" i="9"/>
  <c r="H31" i="9"/>
  <c r="F31" i="9"/>
  <c r="D31" i="9"/>
  <c r="L31" i="9" s="1"/>
  <c r="D30" i="9"/>
  <c r="L30" i="9" s="1"/>
  <c r="N29" i="9"/>
  <c r="J29" i="9"/>
  <c r="F29" i="9"/>
  <c r="D29" i="9"/>
  <c r="P29" i="9" s="1"/>
  <c r="P28" i="9"/>
  <c r="H28" i="9"/>
  <c r="D28" i="9"/>
  <c r="N28" i="9" s="1"/>
  <c r="P27" i="9"/>
  <c r="N27" i="9"/>
  <c r="J27" i="9"/>
  <c r="H27" i="9"/>
  <c r="F27" i="9"/>
  <c r="D27" i="9"/>
  <c r="L27" i="9" s="1"/>
  <c r="D26" i="9"/>
  <c r="L26" i="9" s="1"/>
  <c r="N25" i="9"/>
  <c r="J25" i="9"/>
  <c r="F25" i="9"/>
  <c r="D25" i="9"/>
  <c r="P25" i="9" s="1"/>
  <c r="P24" i="9"/>
  <c r="H24" i="9"/>
  <c r="D24" i="9"/>
  <c r="N24" i="9" s="1"/>
  <c r="P23" i="9"/>
  <c r="N23" i="9"/>
  <c r="J23" i="9"/>
  <c r="H23" i="9"/>
  <c r="F23" i="9"/>
  <c r="D23" i="9"/>
  <c r="L23" i="9" s="1"/>
  <c r="D22" i="9"/>
  <c r="L22" i="9" s="1"/>
  <c r="N21" i="9"/>
  <c r="J21" i="9"/>
  <c r="F21" i="9"/>
  <c r="D21" i="9"/>
  <c r="P21" i="9" s="1"/>
  <c r="P20" i="9"/>
  <c r="H20" i="9"/>
  <c r="D20" i="9"/>
  <c r="N20" i="9" s="1"/>
  <c r="P19" i="9"/>
  <c r="N19" i="9"/>
  <c r="J19" i="9"/>
  <c r="H19" i="9"/>
  <c r="F19" i="9"/>
  <c r="D19" i="9"/>
  <c r="L19" i="9" s="1"/>
  <c r="D18" i="9"/>
  <c r="L18" i="9" s="1"/>
  <c r="N17" i="9"/>
  <c r="J17" i="9"/>
  <c r="F17" i="9"/>
  <c r="D17" i="9"/>
  <c r="P17" i="9" s="1"/>
  <c r="P16" i="9"/>
  <c r="H16" i="9"/>
  <c r="D16" i="9"/>
  <c r="N16" i="9" s="1"/>
  <c r="P15" i="9"/>
  <c r="N15" i="9"/>
  <c r="J15" i="9"/>
  <c r="H15" i="9"/>
  <c r="F15" i="9"/>
  <c r="D15" i="9"/>
  <c r="L15" i="9" s="1"/>
  <c r="D14" i="9"/>
  <c r="L14" i="9" s="1"/>
  <c r="N13" i="9"/>
  <c r="J13" i="9"/>
  <c r="F13" i="9"/>
  <c r="D13" i="9"/>
  <c r="P13" i="9" s="1"/>
  <c r="P12" i="9"/>
  <c r="H12" i="9"/>
  <c r="D12" i="9"/>
  <c r="N12" i="9" s="1"/>
  <c r="P11" i="9"/>
  <c r="N11" i="9"/>
  <c r="J11" i="9"/>
  <c r="H11" i="9"/>
  <c r="F11" i="9"/>
  <c r="D11" i="9"/>
  <c r="L11" i="9" s="1"/>
  <c r="D10" i="9"/>
  <c r="L10" i="9" s="1"/>
  <c r="N9" i="9"/>
  <c r="J9" i="9"/>
  <c r="F9" i="9"/>
  <c r="D9" i="9"/>
  <c r="P9" i="9" s="1"/>
  <c r="P8" i="9"/>
  <c r="H8" i="9"/>
  <c r="D8" i="9"/>
  <c r="N8" i="9" s="1"/>
  <c r="P7" i="9"/>
  <c r="N7" i="9"/>
  <c r="J7" i="9"/>
  <c r="H7" i="9"/>
  <c r="F7" i="9"/>
  <c r="D7" i="9"/>
  <c r="D34" i="9" s="1"/>
  <c r="O34" i="8"/>
  <c r="M34" i="8"/>
  <c r="K34" i="8"/>
  <c r="I34" i="8"/>
  <c r="G34" i="8"/>
  <c r="E34" i="8"/>
  <c r="D33" i="8"/>
  <c r="N33" i="8" s="1"/>
  <c r="P32" i="8"/>
  <c r="J32" i="8"/>
  <c r="H32" i="8"/>
  <c r="D32" i="8"/>
  <c r="N32" i="8" s="1"/>
  <c r="P31" i="8"/>
  <c r="N31" i="8"/>
  <c r="H31" i="8"/>
  <c r="F31" i="8"/>
  <c r="D31" i="8"/>
  <c r="L31" i="8" s="1"/>
  <c r="N30" i="8"/>
  <c r="F30" i="8"/>
  <c r="D30" i="8"/>
  <c r="L30" i="8" s="1"/>
  <c r="D29" i="8"/>
  <c r="J29" i="8" s="1"/>
  <c r="P28" i="8"/>
  <c r="N28" i="8"/>
  <c r="J28" i="8"/>
  <c r="H28" i="8"/>
  <c r="F28" i="8"/>
  <c r="D28" i="8"/>
  <c r="L28" i="8" s="1"/>
  <c r="P27" i="8"/>
  <c r="N27" i="8"/>
  <c r="H27" i="8"/>
  <c r="F27" i="8"/>
  <c r="D27" i="8"/>
  <c r="L27" i="8" s="1"/>
  <c r="N26" i="8"/>
  <c r="F26" i="8"/>
  <c r="D26" i="8"/>
  <c r="L26" i="8" s="1"/>
  <c r="D25" i="8"/>
  <c r="J25" i="8" s="1"/>
  <c r="P24" i="8"/>
  <c r="N24" i="8"/>
  <c r="J24" i="8"/>
  <c r="H24" i="8"/>
  <c r="F24" i="8"/>
  <c r="D24" i="8"/>
  <c r="L24" i="8" s="1"/>
  <c r="P23" i="8"/>
  <c r="N23" i="8"/>
  <c r="H23" i="8"/>
  <c r="F23" i="8"/>
  <c r="D23" i="8"/>
  <c r="L23" i="8" s="1"/>
  <c r="N22" i="8"/>
  <c r="F22" i="8"/>
  <c r="D22" i="8"/>
  <c r="L22" i="8" s="1"/>
  <c r="D21" i="8"/>
  <c r="J21" i="8" s="1"/>
  <c r="P20" i="8"/>
  <c r="N20" i="8"/>
  <c r="J20" i="8"/>
  <c r="H20" i="8"/>
  <c r="F20" i="8"/>
  <c r="D20" i="8"/>
  <c r="L20" i="8" s="1"/>
  <c r="P19" i="8"/>
  <c r="N19" i="8"/>
  <c r="H19" i="8"/>
  <c r="F19" i="8"/>
  <c r="D19" i="8"/>
  <c r="L19" i="8" s="1"/>
  <c r="N18" i="8"/>
  <c r="F18" i="8"/>
  <c r="D18" i="8"/>
  <c r="L18" i="8" s="1"/>
  <c r="D17" i="8"/>
  <c r="J17" i="8" s="1"/>
  <c r="P16" i="8"/>
  <c r="N16" i="8"/>
  <c r="J16" i="8"/>
  <c r="H16" i="8"/>
  <c r="F16" i="8"/>
  <c r="D16" i="8"/>
  <c r="L16" i="8" s="1"/>
  <c r="P15" i="8"/>
  <c r="N15" i="8"/>
  <c r="H15" i="8"/>
  <c r="F15" i="8"/>
  <c r="D15" i="8"/>
  <c r="L15" i="8" s="1"/>
  <c r="N14" i="8"/>
  <c r="F14" i="8"/>
  <c r="D14" i="8"/>
  <c r="L14" i="8" s="1"/>
  <c r="D13" i="8"/>
  <c r="J13" i="8" s="1"/>
  <c r="P12" i="8"/>
  <c r="N12" i="8"/>
  <c r="J12" i="8"/>
  <c r="H12" i="8"/>
  <c r="F12" i="8"/>
  <c r="D12" i="8"/>
  <c r="L12" i="8" s="1"/>
  <c r="P11" i="8"/>
  <c r="N11" i="8"/>
  <c r="H11" i="8"/>
  <c r="F11" i="8"/>
  <c r="D11" i="8"/>
  <c r="L11" i="8" s="1"/>
  <c r="N10" i="8"/>
  <c r="F10" i="8"/>
  <c r="D10" i="8"/>
  <c r="L10" i="8" s="1"/>
  <c r="D9" i="8"/>
  <c r="J9" i="8" s="1"/>
  <c r="P8" i="8"/>
  <c r="N8" i="8"/>
  <c r="J8" i="8"/>
  <c r="H8" i="8"/>
  <c r="F8" i="8"/>
  <c r="D8" i="8"/>
  <c r="L8" i="8" s="1"/>
  <c r="P7" i="8"/>
  <c r="N7" i="8"/>
  <c r="H7" i="8"/>
  <c r="F7" i="8"/>
  <c r="D7" i="8"/>
  <c r="L7" i="8" s="1"/>
  <c r="O34" i="7"/>
  <c r="M34" i="7"/>
  <c r="K34" i="7"/>
  <c r="I34" i="7"/>
  <c r="G34" i="7"/>
  <c r="E34" i="7"/>
  <c r="N33" i="7"/>
  <c r="F33" i="7"/>
  <c r="D33" i="7"/>
  <c r="P33" i="7" s="1"/>
  <c r="D32" i="7"/>
  <c r="J32" i="7" s="1"/>
  <c r="P31" i="7"/>
  <c r="N31" i="7"/>
  <c r="J31" i="7"/>
  <c r="H31" i="7"/>
  <c r="F31" i="7"/>
  <c r="D31" i="7"/>
  <c r="L31" i="7" s="1"/>
  <c r="P30" i="7"/>
  <c r="H30" i="7"/>
  <c r="D30" i="7"/>
  <c r="N30" i="7" s="1"/>
  <c r="N29" i="7"/>
  <c r="J29" i="7"/>
  <c r="F29" i="7"/>
  <c r="D29" i="7"/>
  <c r="L29" i="7" s="1"/>
  <c r="D28" i="7"/>
  <c r="J28" i="7" s="1"/>
  <c r="P27" i="7"/>
  <c r="N27" i="7"/>
  <c r="J27" i="7"/>
  <c r="H27" i="7"/>
  <c r="F27" i="7"/>
  <c r="D27" i="7"/>
  <c r="L27" i="7" s="1"/>
  <c r="P26" i="7"/>
  <c r="H26" i="7"/>
  <c r="D26" i="7"/>
  <c r="N26" i="7" s="1"/>
  <c r="N25" i="7"/>
  <c r="J25" i="7"/>
  <c r="F25" i="7"/>
  <c r="D25" i="7"/>
  <c r="L25" i="7" s="1"/>
  <c r="D24" i="7"/>
  <c r="J24" i="7" s="1"/>
  <c r="P23" i="7"/>
  <c r="N23" i="7"/>
  <c r="J23" i="7"/>
  <c r="H23" i="7"/>
  <c r="F23" i="7"/>
  <c r="D23" i="7"/>
  <c r="L23" i="7" s="1"/>
  <c r="P22" i="7"/>
  <c r="H22" i="7"/>
  <c r="D22" i="7"/>
  <c r="N22" i="7" s="1"/>
  <c r="N21" i="7"/>
  <c r="J21" i="7"/>
  <c r="F21" i="7"/>
  <c r="D21" i="7"/>
  <c r="L21" i="7" s="1"/>
  <c r="D20" i="7"/>
  <c r="J20" i="7" s="1"/>
  <c r="P19" i="7"/>
  <c r="N19" i="7"/>
  <c r="J19" i="7"/>
  <c r="H19" i="7"/>
  <c r="F19" i="7"/>
  <c r="D19" i="7"/>
  <c r="L19" i="7" s="1"/>
  <c r="P18" i="7"/>
  <c r="H18" i="7"/>
  <c r="D18" i="7"/>
  <c r="N18" i="7" s="1"/>
  <c r="N17" i="7"/>
  <c r="J17" i="7"/>
  <c r="F17" i="7"/>
  <c r="D17" i="7"/>
  <c r="L17" i="7" s="1"/>
  <c r="D16" i="7"/>
  <c r="J16" i="7" s="1"/>
  <c r="P15" i="7"/>
  <c r="N15" i="7"/>
  <c r="J15" i="7"/>
  <c r="H15" i="7"/>
  <c r="F15" i="7"/>
  <c r="D15" i="7"/>
  <c r="L15" i="7" s="1"/>
  <c r="P14" i="7"/>
  <c r="H14" i="7"/>
  <c r="D14" i="7"/>
  <c r="N14" i="7" s="1"/>
  <c r="N13" i="7"/>
  <c r="J13" i="7"/>
  <c r="F13" i="7"/>
  <c r="D13" i="7"/>
  <c r="L13" i="7" s="1"/>
  <c r="D12" i="7"/>
  <c r="J12" i="7" s="1"/>
  <c r="P11" i="7"/>
  <c r="N11" i="7"/>
  <c r="J11" i="7"/>
  <c r="H11" i="7"/>
  <c r="F11" i="7"/>
  <c r="D11" i="7"/>
  <c r="L11" i="7" s="1"/>
  <c r="P10" i="7"/>
  <c r="H10" i="7"/>
  <c r="D10" i="7"/>
  <c r="N10" i="7" s="1"/>
  <c r="N9" i="7"/>
  <c r="J9" i="7"/>
  <c r="F9" i="7"/>
  <c r="D9" i="7"/>
  <c r="L9" i="7" s="1"/>
  <c r="D8" i="7"/>
  <c r="J8" i="7" s="1"/>
  <c r="P7" i="7"/>
  <c r="N7" i="7"/>
  <c r="J7" i="7"/>
  <c r="H7" i="7"/>
  <c r="F7" i="7"/>
  <c r="D7" i="7"/>
  <c r="L7" i="7" s="1"/>
  <c r="F34" i="13" l="1"/>
  <c r="P33" i="13"/>
  <c r="L33" i="13"/>
  <c r="H33" i="13"/>
  <c r="N33" i="13"/>
  <c r="J33" i="13"/>
  <c r="F33" i="13"/>
  <c r="J34" i="12"/>
  <c r="P34" i="12"/>
  <c r="L34" i="12"/>
  <c r="H34" i="12"/>
  <c r="F34" i="12"/>
  <c r="N34" i="12"/>
  <c r="L10" i="12"/>
  <c r="L22" i="12"/>
  <c r="L26" i="12"/>
  <c r="L30" i="12"/>
  <c r="L9" i="12"/>
  <c r="F10" i="12"/>
  <c r="N10" i="12"/>
  <c r="L13" i="12"/>
  <c r="F14" i="12"/>
  <c r="N14" i="12"/>
  <c r="L17" i="12"/>
  <c r="F18" i="12"/>
  <c r="N18" i="12"/>
  <c r="L21" i="12"/>
  <c r="F22" i="12"/>
  <c r="N22" i="12"/>
  <c r="L25" i="12"/>
  <c r="F26" i="12"/>
  <c r="N26" i="12"/>
  <c r="L29" i="12"/>
  <c r="F30" i="12"/>
  <c r="N30" i="12"/>
  <c r="J7" i="12"/>
  <c r="F9" i="12"/>
  <c r="N9" i="12"/>
  <c r="H10" i="12"/>
  <c r="P10" i="12"/>
  <c r="J11" i="12"/>
  <c r="F13" i="12"/>
  <c r="N13" i="12"/>
  <c r="H14" i="12"/>
  <c r="P14" i="12"/>
  <c r="J15" i="12"/>
  <c r="F17" i="12"/>
  <c r="N17" i="12"/>
  <c r="H18" i="12"/>
  <c r="P18" i="12"/>
  <c r="J19" i="12"/>
  <c r="F21" i="12"/>
  <c r="N21" i="12"/>
  <c r="H22" i="12"/>
  <c r="P22" i="12"/>
  <c r="J23" i="12"/>
  <c r="F25" i="12"/>
  <c r="N25" i="12"/>
  <c r="H26" i="12"/>
  <c r="P26" i="12"/>
  <c r="J27" i="12"/>
  <c r="F29" i="12"/>
  <c r="N29" i="12"/>
  <c r="H30" i="12"/>
  <c r="P30" i="12"/>
  <c r="J31" i="12"/>
  <c r="L14" i="12"/>
  <c r="L7" i="12"/>
  <c r="H9" i="12"/>
  <c r="H13" i="12"/>
  <c r="H17" i="12"/>
  <c r="H21" i="12"/>
  <c r="H25" i="12"/>
  <c r="H29" i="12"/>
  <c r="L28" i="11"/>
  <c r="D34" i="11"/>
  <c r="H7" i="11"/>
  <c r="P7" i="11"/>
  <c r="J8" i="11"/>
  <c r="L9" i="11"/>
  <c r="F10" i="11"/>
  <c r="N10" i="11"/>
  <c r="H11" i="11"/>
  <c r="P11" i="11"/>
  <c r="J12" i="11"/>
  <c r="L13" i="11"/>
  <c r="F14" i="11"/>
  <c r="N14" i="11"/>
  <c r="H15" i="11"/>
  <c r="P15" i="11"/>
  <c r="J16" i="11"/>
  <c r="J18" i="11"/>
  <c r="L19" i="11"/>
  <c r="F20" i="11"/>
  <c r="N20" i="11"/>
  <c r="H21" i="11"/>
  <c r="P21" i="11"/>
  <c r="J22" i="11"/>
  <c r="L23" i="11"/>
  <c r="F24" i="11"/>
  <c r="N24" i="11"/>
  <c r="H25" i="11"/>
  <c r="P25" i="11"/>
  <c r="J26" i="11"/>
  <c r="L27" i="11"/>
  <c r="F28" i="11"/>
  <c r="N28" i="11"/>
  <c r="H29" i="11"/>
  <c r="P29" i="11"/>
  <c r="J30" i="11"/>
  <c r="L31" i="11"/>
  <c r="F32" i="11"/>
  <c r="N32" i="11"/>
  <c r="L8" i="11"/>
  <c r="H10" i="11"/>
  <c r="P10" i="11"/>
  <c r="L12" i="11"/>
  <c r="H14" i="11"/>
  <c r="P14" i="11"/>
  <c r="L16" i="11"/>
  <c r="L18" i="11"/>
  <c r="H20" i="11"/>
  <c r="P20" i="11"/>
  <c r="L22" i="11"/>
  <c r="H24" i="11"/>
  <c r="P24" i="11"/>
  <c r="L26" i="11"/>
  <c r="H28" i="11"/>
  <c r="P28" i="11"/>
  <c r="L30" i="11"/>
  <c r="N31" i="11"/>
  <c r="H32" i="11"/>
  <c r="P32" i="11"/>
  <c r="L10" i="11"/>
  <c r="L14" i="11"/>
  <c r="L20" i="11"/>
  <c r="L24" i="11"/>
  <c r="L32" i="11"/>
  <c r="F8" i="11"/>
  <c r="H9" i="11"/>
  <c r="F12" i="11"/>
  <c r="H13" i="11"/>
  <c r="F16" i="11"/>
  <c r="F18" i="11"/>
  <c r="H19" i="11"/>
  <c r="F22" i="11"/>
  <c r="H23" i="11"/>
  <c r="F26" i="11"/>
  <c r="H27" i="11"/>
  <c r="F30" i="11"/>
  <c r="H31" i="11"/>
  <c r="L34" i="10"/>
  <c r="J34" i="10"/>
  <c r="F34" i="10"/>
  <c r="N34" i="10"/>
  <c r="H34" i="10"/>
  <c r="P34" i="10"/>
  <c r="L9" i="10"/>
  <c r="L33" i="10"/>
  <c r="J7" i="10"/>
  <c r="F9" i="10"/>
  <c r="N9" i="10"/>
  <c r="H10" i="10"/>
  <c r="P10" i="10"/>
  <c r="J11" i="10"/>
  <c r="F13" i="10"/>
  <c r="N13" i="10"/>
  <c r="H14" i="10"/>
  <c r="P14" i="10"/>
  <c r="J15" i="10"/>
  <c r="F17" i="10"/>
  <c r="N17" i="10"/>
  <c r="H18" i="10"/>
  <c r="P18" i="10"/>
  <c r="J19" i="10"/>
  <c r="F21" i="10"/>
  <c r="N21" i="10"/>
  <c r="H22" i="10"/>
  <c r="P22" i="10"/>
  <c r="J23" i="10"/>
  <c r="F25" i="10"/>
  <c r="N25" i="10"/>
  <c r="H26" i="10"/>
  <c r="P26" i="10"/>
  <c r="J27" i="10"/>
  <c r="F29" i="10"/>
  <c r="N29" i="10"/>
  <c r="H30" i="10"/>
  <c r="P30" i="10"/>
  <c r="J31" i="10"/>
  <c r="F33" i="10"/>
  <c r="N33" i="10"/>
  <c r="L29" i="10"/>
  <c r="L7" i="10"/>
  <c r="H9" i="10"/>
  <c r="P9" i="10"/>
  <c r="L11" i="10"/>
  <c r="H13" i="10"/>
  <c r="P13" i="10"/>
  <c r="L15" i="10"/>
  <c r="H17" i="10"/>
  <c r="P17" i="10"/>
  <c r="L19" i="10"/>
  <c r="H21" i="10"/>
  <c r="P21" i="10"/>
  <c r="L23" i="10"/>
  <c r="H25" i="10"/>
  <c r="P25" i="10"/>
  <c r="L27" i="10"/>
  <c r="H29" i="10"/>
  <c r="P29" i="10"/>
  <c r="L31" i="10"/>
  <c r="H33" i="10"/>
  <c r="P33" i="10"/>
  <c r="L13" i="10"/>
  <c r="L17" i="10"/>
  <c r="L21" i="10"/>
  <c r="L25" i="10"/>
  <c r="F7" i="10"/>
  <c r="N7" i="10"/>
  <c r="F11" i="10"/>
  <c r="F15" i="10"/>
  <c r="F19" i="10"/>
  <c r="F23" i="10"/>
  <c r="F27" i="10"/>
  <c r="F31" i="10"/>
  <c r="P34" i="9"/>
  <c r="L34" i="9"/>
  <c r="H34" i="9"/>
  <c r="N34" i="9"/>
  <c r="J34" i="9"/>
  <c r="F34" i="9"/>
  <c r="J8" i="9"/>
  <c r="L9" i="9"/>
  <c r="F10" i="9"/>
  <c r="N10" i="9"/>
  <c r="J12" i="9"/>
  <c r="L13" i="9"/>
  <c r="F14" i="9"/>
  <c r="N14" i="9"/>
  <c r="J16" i="9"/>
  <c r="L17" i="9"/>
  <c r="F18" i="9"/>
  <c r="N18" i="9"/>
  <c r="J20" i="9"/>
  <c r="L21" i="9"/>
  <c r="F22" i="9"/>
  <c r="N22" i="9"/>
  <c r="J24" i="9"/>
  <c r="L25" i="9"/>
  <c r="F26" i="9"/>
  <c r="N26" i="9"/>
  <c r="J28" i="9"/>
  <c r="L29" i="9"/>
  <c r="F30" i="9"/>
  <c r="N30" i="9"/>
  <c r="J32" i="9"/>
  <c r="L33" i="9"/>
  <c r="L8" i="9"/>
  <c r="H10" i="9"/>
  <c r="P10" i="9"/>
  <c r="L12" i="9"/>
  <c r="H14" i="9"/>
  <c r="P14" i="9"/>
  <c r="L16" i="9"/>
  <c r="H18" i="9"/>
  <c r="P18" i="9"/>
  <c r="L20" i="9"/>
  <c r="H22" i="9"/>
  <c r="P22" i="9"/>
  <c r="L24" i="9"/>
  <c r="H26" i="9"/>
  <c r="P26" i="9"/>
  <c r="L28" i="9"/>
  <c r="H30" i="9"/>
  <c r="P30" i="9"/>
  <c r="L32" i="9"/>
  <c r="F33" i="9"/>
  <c r="N33" i="9"/>
  <c r="L7" i="9"/>
  <c r="F8" i="9"/>
  <c r="H9" i="9"/>
  <c r="J10" i="9"/>
  <c r="F12" i="9"/>
  <c r="H13" i="9"/>
  <c r="J14" i="9"/>
  <c r="F16" i="9"/>
  <c r="H17" i="9"/>
  <c r="J18" i="9"/>
  <c r="F20" i="9"/>
  <c r="H21" i="9"/>
  <c r="J22" i="9"/>
  <c r="F24" i="9"/>
  <c r="H25" i="9"/>
  <c r="J26" i="9"/>
  <c r="F28" i="9"/>
  <c r="H29" i="9"/>
  <c r="J30" i="9"/>
  <c r="F32" i="9"/>
  <c r="H33" i="9"/>
  <c r="L17" i="8"/>
  <c r="J7" i="8"/>
  <c r="F9" i="8"/>
  <c r="N9" i="8"/>
  <c r="H10" i="8"/>
  <c r="P10" i="8"/>
  <c r="J11" i="8"/>
  <c r="F13" i="8"/>
  <c r="N13" i="8"/>
  <c r="H14" i="8"/>
  <c r="P14" i="8"/>
  <c r="J15" i="8"/>
  <c r="F17" i="8"/>
  <c r="N17" i="8"/>
  <c r="H18" i="8"/>
  <c r="P18" i="8"/>
  <c r="J19" i="8"/>
  <c r="F21" i="8"/>
  <c r="N21" i="8"/>
  <c r="H22" i="8"/>
  <c r="P22" i="8"/>
  <c r="J23" i="8"/>
  <c r="F25" i="8"/>
  <c r="N25" i="8"/>
  <c r="H26" i="8"/>
  <c r="P26" i="8"/>
  <c r="J27" i="8"/>
  <c r="F29" i="8"/>
  <c r="N29" i="8"/>
  <c r="H30" i="8"/>
  <c r="P30" i="8"/>
  <c r="J31" i="8"/>
  <c r="L32" i="8"/>
  <c r="F33" i="8"/>
  <c r="L13" i="8"/>
  <c r="L21" i="8"/>
  <c r="L29" i="8"/>
  <c r="H9" i="8"/>
  <c r="P9" i="8"/>
  <c r="J10" i="8"/>
  <c r="H13" i="8"/>
  <c r="P13" i="8"/>
  <c r="J14" i="8"/>
  <c r="H17" i="8"/>
  <c r="P17" i="8"/>
  <c r="J18" i="8"/>
  <c r="H21" i="8"/>
  <c r="P21" i="8"/>
  <c r="J22" i="8"/>
  <c r="H25" i="8"/>
  <c r="P25" i="8"/>
  <c r="J26" i="8"/>
  <c r="H29" i="8"/>
  <c r="P29" i="8"/>
  <c r="J30" i="8"/>
  <c r="F32" i="8"/>
  <c r="H33" i="8"/>
  <c r="L9" i="8"/>
  <c r="L25" i="8"/>
  <c r="D34" i="8"/>
  <c r="F8" i="7"/>
  <c r="N8" i="7"/>
  <c r="H9" i="7"/>
  <c r="P9" i="7"/>
  <c r="J10" i="7"/>
  <c r="F12" i="7"/>
  <c r="N12" i="7"/>
  <c r="H13" i="7"/>
  <c r="P13" i="7"/>
  <c r="J14" i="7"/>
  <c r="F16" i="7"/>
  <c r="N16" i="7"/>
  <c r="H17" i="7"/>
  <c r="P17" i="7"/>
  <c r="J18" i="7"/>
  <c r="F20" i="7"/>
  <c r="N20" i="7"/>
  <c r="H21" i="7"/>
  <c r="P21" i="7"/>
  <c r="J22" i="7"/>
  <c r="F24" i="7"/>
  <c r="N24" i="7"/>
  <c r="H25" i="7"/>
  <c r="P25" i="7"/>
  <c r="J26" i="7"/>
  <c r="F28" i="7"/>
  <c r="N28" i="7"/>
  <c r="H29" i="7"/>
  <c r="P29" i="7"/>
  <c r="J30" i="7"/>
  <c r="F32" i="7"/>
  <c r="N32" i="7"/>
  <c r="H33" i="7"/>
  <c r="L16" i="7"/>
  <c r="D34" i="7"/>
  <c r="H8" i="7"/>
  <c r="P8" i="7"/>
  <c r="L10" i="7"/>
  <c r="H12" i="7"/>
  <c r="P12" i="7"/>
  <c r="L14" i="7"/>
  <c r="H16" i="7"/>
  <c r="P16" i="7"/>
  <c r="L18" i="7"/>
  <c r="H20" i="7"/>
  <c r="P20" i="7"/>
  <c r="L22" i="7"/>
  <c r="H24" i="7"/>
  <c r="P24" i="7"/>
  <c r="L26" i="7"/>
  <c r="H28" i="7"/>
  <c r="P28" i="7"/>
  <c r="L30" i="7"/>
  <c r="H32" i="7"/>
  <c r="P32" i="7"/>
  <c r="L8" i="7"/>
  <c r="L12" i="7"/>
  <c r="L20" i="7"/>
  <c r="L24" i="7"/>
  <c r="L28" i="7"/>
  <c r="L32" i="7"/>
  <c r="F10" i="7"/>
  <c r="F14" i="7"/>
  <c r="F18" i="7"/>
  <c r="F22" i="7"/>
  <c r="F26" i="7"/>
  <c r="F30" i="7"/>
  <c r="L34" i="11" l="1"/>
  <c r="H34" i="11"/>
  <c r="N34" i="11"/>
  <c r="J34" i="11"/>
  <c r="F34" i="11"/>
  <c r="P34" i="11"/>
  <c r="H34" i="8"/>
  <c r="N34" i="8"/>
  <c r="J34" i="8"/>
  <c r="F34" i="8"/>
  <c r="L34" i="8"/>
  <c r="P34" i="8"/>
  <c r="H34" i="7"/>
  <c r="N34" i="7"/>
  <c r="J34" i="7"/>
  <c r="F34" i="7"/>
  <c r="L34" i="7"/>
  <c r="P34" i="7"/>
  <c r="G35" i="12" l="1"/>
  <c r="I35" i="12"/>
  <c r="K35" i="12"/>
  <c r="M35" i="12"/>
  <c r="O35" i="12"/>
  <c r="E35" i="12"/>
  <c r="G35" i="11"/>
  <c r="I35" i="11"/>
  <c r="K35" i="11"/>
  <c r="M35" i="11"/>
  <c r="O35" i="11"/>
  <c r="E35" i="11"/>
  <c r="G35" i="10"/>
  <c r="I35" i="10"/>
  <c r="K35" i="10"/>
  <c r="M35" i="10"/>
  <c r="O35" i="10"/>
  <c r="E35" i="10"/>
  <c r="G35" i="9"/>
  <c r="I35" i="9"/>
  <c r="K35" i="9"/>
  <c r="M35" i="9"/>
  <c r="O35" i="9"/>
  <c r="E35" i="9"/>
  <c r="G35" i="8"/>
  <c r="I35" i="8"/>
  <c r="K35" i="8"/>
  <c r="M35" i="8"/>
  <c r="O35" i="8"/>
  <c r="E35" i="8"/>
  <c r="O35" i="7"/>
  <c r="M35" i="7"/>
  <c r="K35" i="7"/>
  <c r="G35" i="7"/>
  <c r="E35" i="7"/>
  <c r="I35" i="7"/>
  <c r="D35" i="12" l="1"/>
  <c r="N35" i="12" s="1"/>
  <c r="D35" i="11"/>
  <c r="F35" i="11" s="1"/>
  <c r="D35" i="10"/>
  <c r="F35" i="10" s="1"/>
  <c r="D35" i="9"/>
  <c r="F35" i="9" s="1"/>
  <c r="D35" i="8"/>
  <c r="P35" i="9" l="1"/>
  <c r="N35" i="9"/>
  <c r="J35" i="9"/>
  <c r="L35" i="9"/>
  <c r="H35" i="9"/>
  <c r="N35" i="8"/>
  <c r="P35" i="8"/>
  <c r="L35" i="8"/>
  <c r="H35" i="8"/>
  <c r="J35" i="8"/>
  <c r="F35" i="8"/>
  <c r="F35" i="12"/>
  <c r="H35" i="12"/>
  <c r="J35" i="12"/>
  <c r="P35" i="12"/>
  <c r="L35" i="12"/>
  <c r="P35" i="11"/>
  <c r="L35" i="11"/>
  <c r="H35" i="11"/>
  <c r="N35" i="11"/>
  <c r="J35" i="11"/>
  <c r="P35" i="10"/>
  <c r="L35" i="10"/>
  <c r="H35" i="10"/>
  <c r="N35" i="10"/>
  <c r="J35" i="10"/>
  <c r="D35" i="7" l="1"/>
  <c r="F35" i="7" l="1"/>
  <c r="J35" i="7"/>
  <c r="N35" i="7"/>
  <c r="L35" i="7"/>
  <c r="H35" i="7"/>
  <c r="P35" i="7"/>
</calcChain>
</file>

<file path=xl/sharedStrings.xml><?xml version="1.0" encoding="utf-8"?>
<sst xmlns="http://schemas.openxmlformats.org/spreadsheetml/2006/main" count="429" uniqueCount="50">
  <si>
    <t>№ з/п</t>
  </si>
  <si>
    <t>Адміністративні території</t>
  </si>
  <si>
    <t>Загальна кількість випадків</t>
  </si>
  <si>
    <t>Вилікувано</t>
  </si>
  <si>
    <t>Лікування завершено</t>
  </si>
  <si>
    <t>Померло хворих</t>
  </si>
  <si>
    <t>Невдале лікування</t>
  </si>
  <si>
    <t>Перерване лікування</t>
  </si>
  <si>
    <t>Вибув/переведений</t>
  </si>
  <si>
    <t>абс. чис.</t>
  </si>
  <si>
    <t>%</t>
  </si>
  <si>
    <t xml:space="preserve">абс. чис. </t>
  </si>
  <si>
    <t>абс.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</si>
  <si>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</si>
  <si>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</si>
  <si>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</si>
  <si>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</si>
  <si>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</si>
  <si>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</si>
  <si>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</si>
  <si>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</si>
  <si>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</si>
  <si>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</si>
  <si>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</si>
  <si>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</si>
  <si>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</si>
  <si>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</si>
  <si>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</si>
  <si>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</si>
  <si>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</si>
  <si>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</si>
  <si>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</si>
  <si>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</si>
  <si>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</si>
  <si>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</si>
  <si>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</si>
  <si>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</si>
  <si>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</si>
  <si>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 України</t>
  </si>
  <si>
    <t>Мін. оборони України</t>
  </si>
  <si>
    <t>(рецидиви, невдача лікування за 1-ю категорією та інші  випадки повторного лікування)</t>
  </si>
  <si>
    <t>МОЗ</t>
  </si>
  <si>
    <t>Україна</t>
  </si>
  <si>
    <t>Результати лікування  всіх випадків Риф ТБ + МР ТБ, зареєстрованих у 2017 році.</t>
  </si>
  <si>
    <t>Результати лікування нових випадків Риф ТБ + МР ТБ легень, зареєстрованих у 2017 році.</t>
  </si>
  <si>
    <t>Результати лікування повторних випадків Риф ТБ +  МР ТБ легень, зареєстрованих у 2017 році.</t>
  </si>
  <si>
    <t>Результати лікування  всіх випадків РР ТБ, зареєстрованих у 2017 році.</t>
  </si>
  <si>
    <t>Результати лікування нових випадків РР ТБ легень, зареєстрованих у 2017 році.</t>
  </si>
  <si>
    <t>Результати лікування повторних випадків РР ТБ легень, зареєстрованих у 2017 році.</t>
  </si>
  <si>
    <t>Результати лікування  всіх випадків Риф ТБ + МР ТБ + РРТБ, зареєстрованих у 2017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</si>
</sst>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₴_-;\-* #,##0.00_₴_-;_-* &quot;-&quot;??_₴_-;_-@_-"/>
    <numFmt numFmtId="165" formatCode="0.0"/>
    <numFmt numFmtId="166" formatCode="0.0%"/>
    <numFmt numFmtId="167" formatCode="_-* #,##0_₴_-;\-* #,##0_₴_-;_-* &quot;-&quot;??_₴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b/>
      <sz val="6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3" fillId="2" borderId="0" xfId="1" applyFont="1" applyFill="1" applyBorder="1" applyAlignment="1">
      <alignment horizont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49" fontId="4" fillId="0" borderId="14" xfId="1" applyNumberFormat="1" applyFont="1" applyFill="1" applyBorder="1" applyAlignment="1">
      <alignment horizontal="center" vertical="center" wrapTex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/>
    <xf numFmtId="0" fontId="2" fillId="0" borderId="18" xfId="1" applyFont="1" applyBorder="1" applyAlignment="1">
      <alignment horizontal="center"/>
    </xf>
    <xf numFmtId="165" fontId="2" fillId="0" borderId="18" xfId="1" applyNumberFormat="1" applyFont="1" applyBorder="1" applyAlignment="1">
      <alignment horizontal="center"/>
    </xf>
    <xf numFmtId="165" fontId="2" fillId="0" borderId="19" xfId="1" applyNumberFormat="1" applyFont="1" applyBorder="1" applyAlignment="1">
      <alignment horizontal="center"/>
    </xf>
    <xf numFmtId="165" fontId="1" fillId="0" borderId="0" xfId="1" applyNumberFormat="1" applyFill="1"/>
    <xf numFmtId="1" fontId="1" fillId="0" borderId="0" xfId="1" applyNumberFormat="1" applyFill="1"/>
    <xf numFmtId="165" fontId="5" fillId="0" borderId="0" xfId="1" applyNumberFormat="1" applyFont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20" xfId="1" applyFont="1" applyFill="1" applyBorder="1"/>
    <xf numFmtId="166" fontId="0" fillId="0" borderId="0" xfId="3" applyNumberFormat="1" applyFont="1"/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/>
    <xf numFmtId="165" fontId="2" fillId="0" borderId="24" xfId="1" applyNumberFormat="1" applyFont="1" applyBorder="1" applyAlignment="1">
      <alignment horizontal="center"/>
    </xf>
    <xf numFmtId="165" fontId="2" fillId="0" borderId="7" xfId="1" applyNumberFormat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0" fontId="2" fillId="0" borderId="31" xfId="1" applyFont="1" applyFill="1" applyBorder="1"/>
    <xf numFmtId="0" fontId="3" fillId="0" borderId="16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165" fontId="3" fillId="0" borderId="29" xfId="1" applyNumberFormat="1" applyFont="1" applyBorder="1" applyAlignment="1">
      <alignment horizontal="center"/>
    </xf>
    <xf numFmtId="165" fontId="3" fillId="0" borderId="30" xfId="1" applyNumberFormat="1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11" fillId="0" borderId="0" xfId="1" applyFont="1"/>
    <xf numFmtId="1" fontId="0" fillId="0" borderId="0" xfId="3" applyNumberFormat="1" applyFont="1" applyAlignment="1">
      <alignment horizontal="center" vertical="center"/>
    </xf>
    <xf numFmtId="165" fontId="1" fillId="0" borderId="0" xfId="1" applyNumberFormat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9" xfId="1" applyFont="1" applyFill="1" applyBorder="1"/>
    <xf numFmtId="167" fontId="0" fillId="0" borderId="0" xfId="6" applyNumberFormat="1" applyFont="1"/>
    <xf numFmtId="0" fontId="3" fillId="0" borderId="0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7" fillId="2" borderId="25" xfId="2" applyFont="1" applyFill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textRotation="180"/>
    </xf>
    <xf numFmtId="0" fontId="3" fillId="0" borderId="0" xfId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3" fillId="2" borderId="21" xfId="1" applyFont="1" applyFill="1" applyBorder="1" applyAlignment="1">
      <alignment horizontal="center" wrapText="1"/>
    </xf>
  </cellXfs>
  <cellStyles count="7">
    <cellStyle name="Звичайний" xfId="0" builtinId="0"/>
    <cellStyle name="Обычный 2" xfId="1" xr:uid="{00000000-0005-0000-0000-000002000000}"/>
    <cellStyle name="Обычный 2 2" xfId="4" xr:uid="{00000000-0005-0000-0000-000003000000}"/>
    <cellStyle name="Обычный_tabl_tyber_1" xfId="2" xr:uid="{00000000-0005-0000-0000-000004000000}"/>
    <cellStyle name="Процентный 2" xfId="3" xr:uid="{00000000-0005-0000-0000-000005000000}"/>
    <cellStyle name="Процентный 2 2" xfId="5" xr:uid="{00000000-0005-0000-0000-000006000000}"/>
    <cellStyle name="Фінансовий" xfId="6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0D65-4B50-4128-9DFB-E31651D10782}">
  <dimension ref="A1:P34"/>
  <sheetViews>
    <sheetView tabSelected="1" workbookViewId="0">
      <selection activeCell="T17" sqref="T17"/>
    </sheetView>
  </sheetViews>
  <sheetFormatPr defaultRowHeight="15" x14ac:dyDescent="0.25"/>
  <cols>
    <col min="1" max="1" width="5.28515625" customWidth="1"/>
    <col min="3" max="3" width="24.5703125" customWidth="1"/>
    <col min="4" max="4" width="11.28515625" customWidth="1"/>
  </cols>
  <sheetData>
    <row r="1" spans="1:16" ht="15.75" x14ac:dyDescent="0.25">
      <c r="A1" s="1"/>
      <c r="B1" s="45" t="s">
        <v>49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2" customHeight="1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25">
      <c r="A3" s="1"/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6" ht="28.5" x14ac:dyDescent="0.25">
      <c r="A4" s="1"/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.75" thickBot="1" x14ac:dyDescent="0.3">
      <c r="A5" s="1"/>
      <c r="B5" s="48"/>
      <c r="C5" s="51"/>
      <c r="D5" s="54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75" x14ac:dyDescent="0.25">
      <c r="A6" s="1"/>
      <c r="B6" s="9">
        <v>1</v>
      </c>
      <c r="C6" s="10" t="s">
        <v>13</v>
      </c>
      <c r="D6" s="27">
        <f>SUM(E6+G6+I6+K6+M6+O6)</f>
        <v>173</v>
      </c>
      <c r="E6" s="11">
        <v>66</v>
      </c>
      <c r="F6" s="12">
        <f>E6/D6*100</f>
        <v>38.150289017341038</v>
      </c>
      <c r="G6" s="11">
        <v>38</v>
      </c>
      <c r="H6" s="12">
        <f>G6/D6*100</f>
        <v>21.965317919075144</v>
      </c>
      <c r="I6" s="11">
        <v>20</v>
      </c>
      <c r="J6" s="12">
        <f>I6/D6*100</f>
        <v>11.560693641618498</v>
      </c>
      <c r="K6" s="11">
        <v>25</v>
      </c>
      <c r="L6" s="12">
        <f>K6/D6*100</f>
        <v>14.450867052023122</v>
      </c>
      <c r="M6" s="11">
        <v>24</v>
      </c>
      <c r="N6" s="12">
        <f>M6/D6*100</f>
        <v>13.872832369942195</v>
      </c>
      <c r="O6" s="11">
        <v>0</v>
      </c>
      <c r="P6" s="13">
        <f>O6/D6*100</f>
        <v>0</v>
      </c>
    </row>
    <row r="7" spans="1:16" ht="15.75" x14ac:dyDescent="0.25">
      <c r="A7" s="1"/>
      <c r="B7" s="17">
        <v>2</v>
      </c>
      <c r="C7" s="10" t="s">
        <v>14</v>
      </c>
      <c r="D7" s="27">
        <f t="shared" ref="D7:D32" si="0">SUM(E7+G7+I7+K7+M7+O7)</f>
        <v>189</v>
      </c>
      <c r="E7" s="11">
        <v>42</v>
      </c>
      <c r="F7" s="12">
        <f t="shared" ref="F7:F33" si="1">E7/D7*100</f>
        <v>22.222222222222221</v>
      </c>
      <c r="G7" s="11">
        <v>32</v>
      </c>
      <c r="H7" s="12">
        <f t="shared" ref="H7:H33" si="2">G7/D7*100</f>
        <v>16.93121693121693</v>
      </c>
      <c r="I7" s="11">
        <v>35</v>
      </c>
      <c r="J7" s="12">
        <f t="shared" ref="J7:J33" si="3">I7/D7*100</f>
        <v>18.518518518518519</v>
      </c>
      <c r="K7" s="11">
        <v>60</v>
      </c>
      <c r="L7" s="12">
        <f t="shared" ref="L7:L33" si="4">K7/D7*100</f>
        <v>31.746031746031743</v>
      </c>
      <c r="M7" s="11">
        <v>19</v>
      </c>
      <c r="N7" s="12">
        <f t="shared" ref="N7:N32" si="5">M7/D7*100</f>
        <v>10.052910052910052</v>
      </c>
      <c r="O7" s="11">
        <v>1</v>
      </c>
      <c r="P7" s="13">
        <f t="shared" ref="P7:P33" si="6">O7/D7*100</f>
        <v>0.52910052910052907</v>
      </c>
    </row>
    <row r="8" spans="1:16" ht="15.75" x14ac:dyDescent="0.25">
      <c r="A8" s="1"/>
      <c r="B8" s="17">
        <v>3</v>
      </c>
      <c r="C8" s="10" t="s">
        <v>15</v>
      </c>
      <c r="D8" s="27">
        <f t="shared" si="0"/>
        <v>1004</v>
      </c>
      <c r="E8" s="11">
        <v>354</v>
      </c>
      <c r="F8" s="12">
        <f t="shared" si="1"/>
        <v>35.258964143426297</v>
      </c>
      <c r="G8" s="11">
        <v>184</v>
      </c>
      <c r="H8" s="12">
        <f t="shared" si="2"/>
        <v>18.326693227091635</v>
      </c>
      <c r="I8" s="11">
        <v>160</v>
      </c>
      <c r="J8" s="12">
        <f t="shared" si="3"/>
        <v>15.936254980079681</v>
      </c>
      <c r="K8" s="11">
        <v>159</v>
      </c>
      <c r="L8" s="12">
        <f t="shared" si="4"/>
        <v>15.836653386454183</v>
      </c>
      <c r="M8" s="11">
        <v>146</v>
      </c>
      <c r="N8" s="12">
        <f t="shared" si="5"/>
        <v>14.54183266932271</v>
      </c>
      <c r="O8" s="11">
        <v>1</v>
      </c>
      <c r="P8" s="13">
        <f t="shared" si="6"/>
        <v>9.9601593625498003E-2</v>
      </c>
    </row>
    <row r="9" spans="1:16" ht="15.75" x14ac:dyDescent="0.25">
      <c r="A9" s="1"/>
      <c r="B9" s="17">
        <v>4</v>
      </c>
      <c r="C9" s="10" t="s">
        <v>16</v>
      </c>
      <c r="D9" s="27">
        <f t="shared" si="0"/>
        <v>456</v>
      </c>
      <c r="E9" s="11">
        <v>207</v>
      </c>
      <c r="F9" s="12">
        <f t="shared" si="1"/>
        <v>45.394736842105267</v>
      </c>
      <c r="G9" s="11">
        <v>3</v>
      </c>
      <c r="H9" s="12">
        <f t="shared" si="2"/>
        <v>0.6578947368421052</v>
      </c>
      <c r="I9" s="11">
        <v>61</v>
      </c>
      <c r="J9" s="12">
        <f t="shared" si="3"/>
        <v>13.37719298245614</v>
      </c>
      <c r="K9" s="11">
        <v>109</v>
      </c>
      <c r="L9" s="12">
        <f t="shared" si="4"/>
        <v>23.903508771929825</v>
      </c>
      <c r="M9" s="11">
        <v>76</v>
      </c>
      <c r="N9" s="12">
        <f t="shared" si="5"/>
        <v>16.666666666666664</v>
      </c>
      <c r="O9" s="11">
        <v>0</v>
      </c>
      <c r="P9" s="13">
        <f t="shared" si="6"/>
        <v>0</v>
      </c>
    </row>
    <row r="10" spans="1:16" ht="15.75" x14ac:dyDescent="0.25">
      <c r="A10" s="1"/>
      <c r="B10" s="17">
        <v>5</v>
      </c>
      <c r="C10" s="10" t="s">
        <v>17</v>
      </c>
      <c r="D10" s="27">
        <f t="shared" si="0"/>
        <v>217</v>
      </c>
      <c r="E10" s="11">
        <v>107</v>
      </c>
      <c r="F10" s="12">
        <f t="shared" si="1"/>
        <v>49.308755760368662</v>
      </c>
      <c r="G10" s="11">
        <v>6</v>
      </c>
      <c r="H10" s="12">
        <f t="shared" si="2"/>
        <v>2.7649769585253456</v>
      </c>
      <c r="I10" s="11">
        <v>27</v>
      </c>
      <c r="J10" s="12">
        <f t="shared" si="3"/>
        <v>12.442396313364055</v>
      </c>
      <c r="K10" s="11">
        <v>47</v>
      </c>
      <c r="L10" s="12">
        <f t="shared" si="4"/>
        <v>21.658986175115206</v>
      </c>
      <c r="M10" s="11">
        <v>30</v>
      </c>
      <c r="N10" s="12">
        <f t="shared" si="5"/>
        <v>13.82488479262673</v>
      </c>
      <c r="O10" s="11">
        <v>0</v>
      </c>
      <c r="P10" s="13">
        <f t="shared" si="6"/>
        <v>0</v>
      </c>
    </row>
    <row r="11" spans="1:16" ht="15.75" x14ac:dyDescent="0.25">
      <c r="A11" s="1"/>
      <c r="B11" s="17">
        <v>6</v>
      </c>
      <c r="C11" s="10" t="s">
        <v>18</v>
      </c>
      <c r="D11" s="27">
        <f t="shared" si="0"/>
        <v>310</v>
      </c>
      <c r="E11" s="11">
        <v>128</v>
      </c>
      <c r="F11" s="12">
        <f t="shared" si="1"/>
        <v>41.29032258064516</v>
      </c>
      <c r="G11" s="11">
        <v>1</v>
      </c>
      <c r="H11" s="12">
        <f t="shared" si="2"/>
        <v>0.32258064516129031</v>
      </c>
      <c r="I11" s="11">
        <v>32</v>
      </c>
      <c r="J11" s="12">
        <f t="shared" si="3"/>
        <v>10.32258064516129</v>
      </c>
      <c r="K11" s="11">
        <v>98</v>
      </c>
      <c r="L11" s="12">
        <f t="shared" si="4"/>
        <v>31.612903225806448</v>
      </c>
      <c r="M11" s="11">
        <v>51</v>
      </c>
      <c r="N11" s="12">
        <f t="shared" si="5"/>
        <v>16.451612903225808</v>
      </c>
      <c r="O11" s="11">
        <v>0</v>
      </c>
      <c r="P11" s="13">
        <f t="shared" si="6"/>
        <v>0</v>
      </c>
    </row>
    <row r="12" spans="1:16" ht="15.75" x14ac:dyDescent="0.25">
      <c r="A12" s="1"/>
      <c r="B12" s="17">
        <v>7</v>
      </c>
      <c r="C12" s="10" t="s">
        <v>19</v>
      </c>
      <c r="D12" s="27">
        <f t="shared" si="0"/>
        <v>427</v>
      </c>
      <c r="E12" s="11">
        <v>172</v>
      </c>
      <c r="F12" s="12">
        <f t="shared" si="1"/>
        <v>40.28103044496487</v>
      </c>
      <c r="G12" s="11">
        <v>17</v>
      </c>
      <c r="H12" s="12">
        <f t="shared" si="2"/>
        <v>3.9812646370023423</v>
      </c>
      <c r="I12" s="11">
        <v>62</v>
      </c>
      <c r="J12" s="12">
        <f t="shared" si="3"/>
        <v>14.519906323185012</v>
      </c>
      <c r="K12" s="11">
        <v>111</v>
      </c>
      <c r="L12" s="12">
        <f t="shared" si="4"/>
        <v>25.995316159250585</v>
      </c>
      <c r="M12" s="11">
        <v>62</v>
      </c>
      <c r="N12" s="12">
        <f t="shared" si="5"/>
        <v>14.519906323185012</v>
      </c>
      <c r="O12" s="11">
        <v>3</v>
      </c>
      <c r="P12" s="13">
        <f t="shared" si="6"/>
        <v>0.70257611241217799</v>
      </c>
    </row>
    <row r="13" spans="1:16" ht="15.75" x14ac:dyDescent="0.25">
      <c r="A13" s="1"/>
      <c r="B13" s="17">
        <v>8</v>
      </c>
      <c r="C13" s="10" t="s">
        <v>20</v>
      </c>
      <c r="D13" s="27">
        <f t="shared" si="0"/>
        <v>151</v>
      </c>
      <c r="E13" s="11">
        <v>58</v>
      </c>
      <c r="F13" s="12">
        <f t="shared" si="1"/>
        <v>38.410596026490069</v>
      </c>
      <c r="G13" s="11">
        <v>1</v>
      </c>
      <c r="H13" s="12">
        <f t="shared" si="2"/>
        <v>0.66225165562913912</v>
      </c>
      <c r="I13" s="11">
        <v>19</v>
      </c>
      <c r="J13" s="12">
        <f t="shared" si="3"/>
        <v>12.582781456953644</v>
      </c>
      <c r="K13" s="11">
        <v>48</v>
      </c>
      <c r="L13" s="12">
        <f t="shared" si="4"/>
        <v>31.788079470198678</v>
      </c>
      <c r="M13" s="11">
        <v>25</v>
      </c>
      <c r="N13" s="12">
        <f t="shared" si="5"/>
        <v>16.556291390728479</v>
      </c>
      <c r="O13" s="11">
        <v>0</v>
      </c>
      <c r="P13" s="13">
        <f t="shared" si="6"/>
        <v>0</v>
      </c>
    </row>
    <row r="14" spans="1:16" ht="15.75" x14ac:dyDescent="0.25">
      <c r="A14" s="1"/>
      <c r="B14" s="17">
        <v>9</v>
      </c>
      <c r="C14" s="10" t="s">
        <v>21</v>
      </c>
      <c r="D14" s="27">
        <f t="shared" si="0"/>
        <v>392</v>
      </c>
      <c r="E14" s="11">
        <v>127</v>
      </c>
      <c r="F14" s="12">
        <f t="shared" si="1"/>
        <v>32.397959183673471</v>
      </c>
      <c r="G14" s="11">
        <v>50</v>
      </c>
      <c r="H14" s="12">
        <f t="shared" si="2"/>
        <v>12.755102040816327</v>
      </c>
      <c r="I14" s="11">
        <v>92</v>
      </c>
      <c r="J14" s="12">
        <f t="shared" si="3"/>
        <v>23.469387755102041</v>
      </c>
      <c r="K14" s="11">
        <v>61</v>
      </c>
      <c r="L14" s="12">
        <f t="shared" si="4"/>
        <v>15.561224489795919</v>
      </c>
      <c r="M14" s="11">
        <v>61</v>
      </c>
      <c r="N14" s="12">
        <f t="shared" si="5"/>
        <v>15.561224489795919</v>
      </c>
      <c r="O14" s="11">
        <v>1</v>
      </c>
      <c r="P14" s="13">
        <f t="shared" si="6"/>
        <v>0.25510204081632654</v>
      </c>
    </row>
    <row r="15" spans="1:16" ht="15.75" x14ac:dyDescent="0.25">
      <c r="A15" s="44"/>
      <c r="B15" s="17">
        <v>10</v>
      </c>
      <c r="C15" s="10" t="s">
        <v>22</v>
      </c>
      <c r="D15" s="27">
        <f t="shared" si="0"/>
        <v>261</v>
      </c>
      <c r="E15" s="11">
        <v>63</v>
      </c>
      <c r="F15" s="12">
        <f t="shared" si="1"/>
        <v>24.137931034482758</v>
      </c>
      <c r="G15" s="11">
        <v>80</v>
      </c>
      <c r="H15" s="12">
        <f t="shared" si="2"/>
        <v>30.651340996168582</v>
      </c>
      <c r="I15" s="11">
        <v>32</v>
      </c>
      <c r="J15" s="12">
        <f t="shared" si="3"/>
        <v>12.260536398467432</v>
      </c>
      <c r="K15" s="11">
        <v>61</v>
      </c>
      <c r="L15" s="12">
        <f t="shared" si="4"/>
        <v>23.371647509578544</v>
      </c>
      <c r="M15" s="11">
        <v>25</v>
      </c>
      <c r="N15" s="12">
        <f t="shared" si="5"/>
        <v>9.5785440613026829</v>
      </c>
      <c r="O15" s="11">
        <v>0</v>
      </c>
      <c r="P15" s="13">
        <f t="shared" si="6"/>
        <v>0</v>
      </c>
    </row>
    <row r="16" spans="1:16" ht="15.75" x14ac:dyDescent="0.25">
      <c r="A16" s="44"/>
      <c r="B16" s="17">
        <v>11</v>
      </c>
      <c r="C16" s="10" t="s">
        <v>23</v>
      </c>
      <c r="D16" s="27">
        <f t="shared" si="0"/>
        <v>210</v>
      </c>
      <c r="E16" s="11">
        <v>5</v>
      </c>
      <c r="F16" s="12">
        <f t="shared" si="1"/>
        <v>2.3809523809523809</v>
      </c>
      <c r="G16" s="11">
        <v>74</v>
      </c>
      <c r="H16" s="12">
        <f t="shared" si="2"/>
        <v>35.238095238095241</v>
      </c>
      <c r="I16" s="11">
        <v>44</v>
      </c>
      <c r="J16" s="12">
        <f t="shared" si="3"/>
        <v>20.952380952380953</v>
      </c>
      <c r="K16" s="11">
        <v>52</v>
      </c>
      <c r="L16" s="12">
        <f t="shared" si="4"/>
        <v>24.761904761904763</v>
      </c>
      <c r="M16" s="11">
        <v>31</v>
      </c>
      <c r="N16" s="12">
        <f t="shared" si="5"/>
        <v>14.761904761904763</v>
      </c>
      <c r="O16" s="11">
        <v>4</v>
      </c>
      <c r="P16" s="13">
        <f t="shared" si="6"/>
        <v>1.9047619047619049</v>
      </c>
    </row>
    <row r="17" spans="1:16" ht="15.75" x14ac:dyDescent="0.25">
      <c r="A17" s="1"/>
      <c r="B17" s="17">
        <v>12</v>
      </c>
      <c r="C17" s="10" t="s">
        <v>24</v>
      </c>
      <c r="D17" s="27">
        <f t="shared" si="0"/>
        <v>329</v>
      </c>
      <c r="E17" s="11">
        <v>123</v>
      </c>
      <c r="F17" s="12">
        <f t="shared" si="1"/>
        <v>37.38601823708207</v>
      </c>
      <c r="G17" s="11">
        <v>40</v>
      </c>
      <c r="H17" s="12">
        <f t="shared" si="2"/>
        <v>12.158054711246201</v>
      </c>
      <c r="I17" s="11">
        <v>65</v>
      </c>
      <c r="J17" s="12">
        <f t="shared" si="3"/>
        <v>19.756838905775076</v>
      </c>
      <c r="K17" s="11">
        <v>68</v>
      </c>
      <c r="L17" s="12">
        <f t="shared" si="4"/>
        <v>20.668693009118542</v>
      </c>
      <c r="M17" s="11">
        <v>33</v>
      </c>
      <c r="N17" s="12">
        <f t="shared" si="5"/>
        <v>10.030395136778116</v>
      </c>
      <c r="O17" s="11">
        <v>0</v>
      </c>
      <c r="P17" s="13">
        <f t="shared" si="6"/>
        <v>0</v>
      </c>
    </row>
    <row r="18" spans="1:16" ht="15.75" x14ac:dyDescent="0.25">
      <c r="A18" s="1"/>
      <c r="B18" s="17">
        <v>13</v>
      </c>
      <c r="C18" s="10" t="s">
        <v>25</v>
      </c>
      <c r="D18" s="27">
        <f t="shared" si="0"/>
        <v>339</v>
      </c>
      <c r="E18" s="11">
        <v>167</v>
      </c>
      <c r="F18" s="12">
        <f t="shared" si="1"/>
        <v>49.262536873156343</v>
      </c>
      <c r="G18" s="11">
        <v>38</v>
      </c>
      <c r="H18" s="12">
        <f t="shared" si="2"/>
        <v>11.209439528023598</v>
      </c>
      <c r="I18" s="11">
        <v>23</v>
      </c>
      <c r="J18" s="12">
        <f t="shared" si="3"/>
        <v>6.7846607669616521</v>
      </c>
      <c r="K18" s="11">
        <v>79</v>
      </c>
      <c r="L18" s="12">
        <f t="shared" si="4"/>
        <v>23.303834808259587</v>
      </c>
      <c r="M18" s="11">
        <v>32</v>
      </c>
      <c r="N18" s="12">
        <f t="shared" si="5"/>
        <v>9.4395280235988199</v>
      </c>
      <c r="O18" s="11">
        <v>0</v>
      </c>
      <c r="P18" s="13">
        <f t="shared" si="6"/>
        <v>0</v>
      </c>
    </row>
    <row r="19" spans="1:16" ht="15.75" x14ac:dyDescent="0.25">
      <c r="A19" s="1"/>
      <c r="B19" s="17">
        <v>14</v>
      </c>
      <c r="C19" s="10" t="s">
        <v>26</v>
      </c>
      <c r="D19" s="27">
        <f t="shared" si="0"/>
        <v>701</v>
      </c>
      <c r="E19" s="11">
        <v>360</v>
      </c>
      <c r="F19" s="12">
        <f t="shared" si="1"/>
        <v>51.355206847360911</v>
      </c>
      <c r="G19" s="11">
        <v>3</v>
      </c>
      <c r="H19" s="12">
        <f t="shared" si="2"/>
        <v>0.42796005706134094</v>
      </c>
      <c r="I19" s="11">
        <v>131</v>
      </c>
      <c r="J19" s="12">
        <f t="shared" si="3"/>
        <v>18.687589158345222</v>
      </c>
      <c r="K19" s="11">
        <v>97</v>
      </c>
      <c r="L19" s="12">
        <f t="shared" si="4"/>
        <v>13.837375178316691</v>
      </c>
      <c r="M19" s="11">
        <v>107</v>
      </c>
      <c r="N19" s="12">
        <f t="shared" si="5"/>
        <v>15.263908701854492</v>
      </c>
      <c r="O19" s="11">
        <v>3</v>
      </c>
      <c r="P19" s="13">
        <f t="shared" si="6"/>
        <v>0.42796005706134094</v>
      </c>
    </row>
    <row r="20" spans="1:16" ht="15.75" x14ac:dyDescent="0.25">
      <c r="A20" s="1"/>
      <c r="B20" s="17">
        <v>15</v>
      </c>
      <c r="C20" s="10" t="s">
        <v>27</v>
      </c>
      <c r="D20" s="27">
        <f t="shared" si="0"/>
        <v>239</v>
      </c>
      <c r="E20" s="11">
        <v>120</v>
      </c>
      <c r="F20" s="12">
        <f t="shared" si="1"/>
        <v>50.2092050209205</v>
      </c>
      <c r="G20" s="11">
        <v>5</v>
      </c>
      <c r="H20" s="12">
        <f t="shared" si="2"/>
        <v>2.0920502092050208</v>
      </c>
      <c r="I20" s="11">
        <v>33</v>
      </c>
      <c r="J20" s="12">
        <f t="shared" si="3"/>
        <v>13.807531380753138</v>
      </c>
      <c r="K20" s="11">
        <v>49</v>
      </c>
      <c r="L20" s="12">
        <f t="shared" si="4"/>
        <v>20.502092050209207</v>
      </c>
      <c r="M20" s="11">
        <v>27</v>
      </c>
      <c r="N20" s="12">
        <f t="shared" si="5"/>
        <v>11.297071129707113</v>
      </c>
      <c r="O20" s="11">
        <v>5</v>
      </c>
      <c r="P20" s="13">
        <f t="shared" si="6"/>
        <v>2.0920502092050208</v>
      </c>
    </row>
    <row r="21" spans="1:16" ht="15.75" x14ac:dyDescent="0.25">
      <c r="A21" s="1"/>
      <c r="B21" s="17">
        <v>16</v>
      </c>
      <c r="C21" s="10" t="s">
        <v>28</v>
      </c>
      <c r="D21" s="27">
        <f t="shared" si="0"/>
        <v>99</v>
      </c>
      <c r="E21" s="11">
        <v>46</v>
      </c>
      <c r="F21" s="12">
        <f t="shared" si="1"/>
        <v>46.464646464646464</v>
      </c>
      <c r="G21" s="11">
        <v>4</v>
      </c>
      <c r="H21" s="12">
        <f t="shared" si="2"/>
        <v>4.0404040404040407</v>
      </c>
      <c r="I21" s="11">
        <v>24</v>
      </c>
      <c r="J21" s="12">
        <f t="shared" si="3"/>
        <v>24.242424242424242</v>
      </c>
      <c r="K21" s="11">
        <v>17</v>
      </c>
      <c r="L21" s="12">
        <f t="shared" si="4"/>
        <v>17.171717171717169</v>
      </c>
      <c r="M21" s="11">
        <v>8</v>
      </c>
      <c r="N21" s="12">
        <f t="shared" si="5"/>
        <v>8.0808080808080813</v>
      </c>
      <c r="O21" s="11">
        <v>0</v>
      </c>
      <c r="P21" s="13">
        <f t="shared" si="6"/>
        <v>0</v>
      </c>
    </row>
    <row r="22" spans="1:16" ht="15.75" x14ac:dyDescent="0.25">
      <c r="A22" s="1"/>
      <c r="B22" s="17">
        <v>17</v>
      </c>
      <c r="C22" s="10" t="s">
        <v>29</v>
      </c>
      <c r="D22" s="27">
        <f t="shared" si="0"/>
        <v>190</v>
      </c>
      <c r="E22" s="11">
        <v>61</v>
      </c>
      <c r="F22" s="12">
        <f t="shared" si="1"/>
        <v>32.10526315789474</v>
      </c>
      <c r="G22" s="11">
        <v>36</v>
      </c>
      <c r="H22" s="12">
        <f t="shared" si="2"/>
        <v>18.947368421052634</v>
      </c>
      <c r="I22" s="11">
        <v>29</v>
      </c>
      <c r="J22" s="12">
        <f t="shared" si="3"/>
        <v>15.263157894736842</v>
      </c>
      <c r="K22" s="11">
        <v>35</v>
      </c>
      <c r="L22" s="12">
        <f t="shared" si="4"/>
        <v>18.421052631578945</v>
      </c>
      <c r="M22" s="11">
        <v>29</v>
      </c>
      <c r="N22" s="12">
        <f t="shared" si="5"/>
        <v>15.263157894736842</v>
      </c>
      <c r="O22" s="11">
        <v>0</v>
      </c>
      <c r="P22" s="13">
        <f t="shared" si="6"/>
        <v>0</v>
      </c>
    </row>
    <row r="23" spans="1:16" ht="15.75" x14ac:dyDescent="0.25">
      <c r="A23" s="1"/>
      <c r="B23" s="17">
        <v>18</v>
      </c>
      <c r="C23" s="10" t="s">
        <v>30</v>
      </c>
      <c r="D23" s="27">
        <f t="shared" si="0"/>
        <v>96</v>
      </c>
      <c r="E23" s="11">
        <v>40</v>
      </c>
      <c r="F23" s="12">
        <f t="shared" si="1"/>
        <v>41.666666666666671</v>
      </c>
      <c r="G23" s="11">
        <v>18</v>
      </c>
      <c r="H23" s="12">
        <f t="shared" si="2"/>
        <v>18.75</v>
      </c>
      <c r="I23" s="11">
        <v>15</v>
      </c>
      <c r="J23" s="12">
        <f t="shared" si="3"/>
        <v>15.625</v>
      </c>
      <c r="K23" s="11">
        <v>19</v>
      </c>
      <c r="L23" s="12">
        <f t="shared" si="4"/>
        <v>19.791666666666664</v>
      </c>
      <c r="M23" s="11">
        <v>4</v>
      </c>
      <c r="N23" s="12">
        <f t="shared" si="5"/>
        <v>4.1666666666666661</v>
      </c>
      <c r="O23" s="11">
        <v>0</v>
      </c>
      <c r="P23" s="13">
        <f t="shared" si="6"/>
        <v>0</v>
      </c>
    </row>
    <row r="24" spans="1:16" ht="15.75" x14ac:dyDescent="0.25">
      <c r="A24" s="1"/>
      <c r="B24" s="17">
        <v>19</v>
      </c>
      <c r="C24" s="10" t="s">
        <v>31</v>
      </c>
      <c r="D24" s="27">
        <f t="shared" si="0"/>
        <v>393</v>
      </c>
      <c r="E24" s="11">
        <v>160</v>
      </c>
      <c r="F24" s="12">
        <f t="shared" si="1"/>
        <v>40.712468193384218</v>
      </c>
      <c r="G24" s="11">
        <v>48</v>
      </c>
      <c r="H24" s="12">
        <f t="shared" si="2"/>
        <v>12.213740458015266</v>
      </c>
      <c r="I24" s="11">
        <v>63</v>
      </c>
      <c r="J24" s="12">
        <f t="shared" si="3"/>
        <v>16.030534351145036</v>
      </c>
      <c r="K24" s="11">
        <v>79</v>
      </c>
      <c r="L24" s="12">
        <f t="shared" si="4"/>
        <v>20.101781170483459</v>
      </c>
      <c r="M24" s="11">
        <v>42</v>
      </c>
      <c r="N24" s="12">
        <f t="shared" si="5"/>
        <v>10.687022900763358</v>
      </c>
      <c r="O24" s="11">
        <v>1</v>
      </c>
      <c r="P24" s="13">
        <f t="shared" si="6"/>
        <v>0.2544529262086514</v>
      </c>
    </row>
    <row r="25" spans="1:16" ht="15.75" x14ac:dyDescent="0.25">
      <c r="A25" s="1"/>
      <c r="B25" s="17">
        <v>20</v>
      </c>
      <c r="C25" s="10" t="s">
        <v>32</v>
      </c>
      <c r="D25" s="27">
        <f t="shared" si="0"/>
        <v>365</v>
      </c>
      <c r="E25" s="11">
        <v>144</v>
      </c>
      <c r="F25" s="12">
        <f t="shared" si="1"/>
        <v>39.452054794520549</v>
      </c>
      <c r="G25" s="11">
        <v>33</v>
      </c>
      <c r="H25" s="12">
        <f t="shared" si="2"/>
        <v>9.0410958904109595</v>
      </c>
      <c r="I25" s="11">
        <v>56</v>
      </c>
      <c r="J25" s="12">
        <f t="shared" si="3"/>
        <v>15.342465753424658</v>
      </c>
      <c r="K25" s="11">
        <v>66</v>
      </c>
      <c r="L25" s="12">
        <f t="shared" si="4"/>
        <v>18.082191780821919</v>
      </c>
      <c r="M25" s="11">
        <v>66</v>
      </c>
      <c r="N25" s="12">
        <f t="shared" si="5"/>
        <v>18.082191780821919</v>
      </c>
      <c r="O25" s="11">
        <v>0</v>
      </c>
      <c r="P25" s="13">
        <f t="shared" si="6"/>
        <v>0</v>
      </c>
    </row>
    <row r="26" spans="1:16" ht="15.75" x14ac:dyDescent="0.25">
      <c r="A26" s="1"/>
      <c r="B26" s="17">
        <v>21</v>
      </c>
      <c r="C26" s="10" t="s">
        <v>33</v>
      </c>
      <c r="D26" s="27">
        <f t="shared" si="0"/>
        <v>172</v>
      </c>
      <c r="E26" s="11">
        <v>71</v>
      </c>
      <c r="F26" s="12">
        <f t="shared" si="1"/>
        <v>41.279069767441861</v>
      </c>
      <c r="G26" s="11">
        <v>3</v>
      </c>
      <c r="H26" s="12">
        <f t="shared" si="2"/>
        <v>1.7441860465116279</v>
      </c>
      <c r="I26" s="11">
        <v>31</v>
      </c>
      <c r="J26" s="12">
        <f t="shared" si="3"/>
        <v>18.023255813953487</v>
      </c>
      <c r="K26" s="11">
        <v>52</v>
      </c>
      <c r="L26" s="12">
        <f t="shared" si="4"/>
        <v>30.232558139534881</v>
      </c>
      <c r="M26" s="11">
        <v>15</v>
      </c>
      <c r="N26" s="12">
        <f t="shared" si="5"/>
        <v>8.720930232558139</v>
      </c>
      <c r="O26" s="11">
        <v>0</v>
      </c>
      <c r="P26" s="13">
        <f t="shared" si="6"/>
        <v>0</v>
      </c>
    </row>
    <row r="27" spans="1:16" ht="15.75" x14ac:dyDescent="0.25">
      <c r="A27" s="1"/>
      <c r="B27" s="17">
        <v>22</v>
      </c>
      <c r="C27" s="10" t="s">
        <v>34</v>
      </c>
      <c r="D27" s="27">
        <f t="shared" si="0"/>
        <v>211</v>
      </c>
      <c r="E27" s="11">
        <v>61</v>
      </c>
      <c r="F27" s="12">
        <f t="shared" si="1"/>
        <v>28.90995260663507</v>
      </c>
      <c r="G27" s="11">
        <v>31</v>
      </c>
      <c r="H27" s="12">
        <f t="shared" si="2"/>
        <v>14.691943127962084</v>
      </c>
      <c r="I27" s="11">
        <v>47</v>
      </c>
      <c r="J27" s="12">
        <f t="shared" si="3"/>
        <v>22.274881516587676</v>
      </c>
      <c r="K27" s="11">
        <v>45</v>
      </c>
      <c r="L27" s="12">
        <f t="shared" si="4"/>
        <v>21.327014218009481</v>
      </c>
      <c r="M27" s="11">
        <v>27</v>
      </c>
      <c r="N27" s="12">
        <f t="shared" si="5"/>
        <v>12.796208530805686</v>
      </c>
      <c r="O27" s="11">
        <v>0</v>
      </c>
      <c r="P27" s="13">
        <f t="shared" si="6"/>
        <v>0</v>
      </c>
    </row>
    <row r="28" spans="1:16" ht="15.75" x14ac:dyDescent="0.25">
      <c r="A28" s="1"/>
      <c r="B28" s="17">
        <v>23</v>
      </c>
      <c r="C28" s="10" t="s">
        <v>35</v>
      </c>
      <c r="D28" s="27">
        <f t="shared" si="0"/>
        <v>77</v>
      </c>
      <c r="E28" s="11">
        <v>21</v>
      </c>
      <c r="F28" s="12">
        <f t="shared" si="1"/>
        <v>27.27272727272727</v>
      </c>
      <c r="G28" s="11">
        <v>23</v>
      </c>
      <c r="H28" s="12">
        <f t="shared" si="2"/>
        <v>29.870129870129869</v>
      </c>
      <c r="I28" s="11">
        <v>6</v>
      </c>
      <c r="J28" s="12">
        <f t="shared" si="3"/>
        <v>7.7922077922077921</v>
      </c>
      <c r="K28" s="11">
        <v>15</v>
      </c>
      <c r="L28" s="12">
        <f t="shared" si="4"/>
        <v>19.480519480519483</v>
      </c>
      <c r="M28" s="11">
        <v>12</v>
      </c>
      <c r="N28" s="12">
        <f t="shared" si="5"/>
        <v>15.584415584415584</v>
      </c>
      <c r="O28" s="11">
        <v>0</v>
      </c>
      <c r="P28" s="13">
        <f t="shared" si="6"/>
        <v>0</v>
      </c>
    </row>
    <row r="29" spans="1:16" ht="15.75" x14ac:dyDescent="0.25">
      <c r="A29" s="1"/>
      <c r="B29" s="17">
        <v>24</v>
      </c>
      <c r="C29" s="18" t="s">
        <v>36</v>
      </c>
      <c r="D29" s="27">
        <f t="shared" si="0"/>
        <v>242</v>
      </c>
      <c r="E29" s="11">
        <v>90</v>
      </c>
      <c r="F29" s="12">
        <f t="shared" si="1"/>
        <v>37.190082644628099</v>
      </c>
      <c r="G29" s="11">
        <v>20</v>
      </c>
      <c r="H29" s="12">
        <f t="shared" si="2"/>
        <v>8.2644628099173563</v>
      </c>
      <c r="I29" s="11">
        <v>41</v>
      </c>
      <c r="J29" s="12">
        <f t="shared" si="3"/>
        <v>16.942148760330578</v>
      </c>
      <c r="K29" s="11">
        <v>65</v>
      </c>
      <c r="L29" s="12">
        <f t="shared" si="4"/>
        <v>26.859504132231404</v>
      </c>
      <c r="M29" s="11">
        <v>26</v>
      </c>
      <c r="N29" s="12">
        <f t="shared" si="5"/>
        <v>10.743801652892563</v>
      </c>
      <c r="O29" s="11">
        <v>0</v>
      </c>
      <c r="P29" s="13">
        <f t="shared" si="6"/>
        <v>0</v>
      </c>
    </row>
    <row r="30" spans="1:16" ht="15.75" x14ac:dyDescent="0.25">
      <c r="A30" s="1"/>
      <c r="B30" s="17">
        <v>25</v>
      </c>
      <c r="C30" s="36" t="s">
        <v>37</v>
      </c>
      <c r="D30" s="27">
        <f t="shared" si="0"/>
        <v>357</v>
      </c>
      <c r="E30" s="11">
        <v>92</v>
      </c>
      <c r="F30" s="12">
        <f t="shared" si="1"/>
        <v>25.770308123249297</v>
      </c>
      <c r="G30" s="11">
        <v>62</v>
      </c>
      <c r="H30" s="12">
        <f t="shared" si="2"/>
        <v>17.366946778711483</v>
      </c>
      <c r="I30" s="11">
        <v>68</v>
      </c>
      <c r="J30" s="12">
        <f t="shared" si="3"/>
        <v>19.047619047619047</v>
      </c>
      <c r="K30" s="11">
        <v>76</v>
      </c>
      <c r="L30" s="12">
        <f t="shared" si="4"/>
        <v>21.288515406162464</v>
      </c>
      <c r="M30" s="11">
        <v>55</v>
      </c>
      <c r="N30" s="12">
        <f t="shared" si="5"/>
        <v>15.406162464985995</v>
      </c>
      <c r="O30" s="11">
        <v>4</v>
      </c>
      <c r="P30" s="13">
        <f t="shared" si="6"/>
        <v>1.1204481792717087</v>
      </c>
    </row>
    <row r="31" spans="1:16" ht="15.75" x14ac:dyDescent="0.25">
      <c r="A31" s="1"/>
      <c r="B31" s="9">
        <v>26</v>
      </c>
      <c r="C31" s="26" t="s">
        <v>38</v>
      </c>
      <c r="D31" s="27">
        <f t="shared" si="0"/>
        <v>449</v>
      </c>
      <c r="E31" s="39">
        <v>86</v>
      </c>
      <c r="F31" s="12">
        <f t="shared" si="1"/>
        <v>19.153674832962139</v>
      </c>
      <c r="G31" s="35">
        <v>52</v>
      </c>
      <c r="H31" s="12">
        <f t="shared" si="2"/>
        <v>11.581291759465479</v>
      </c>
      <c r="I31" s="11">
        <v>39</v>
      </c>
      <c r="J31" s="12">
        <f t="shared" si="3"/>
        <v>8.6859688195991094</v>
      </c>
      <c r="K31" s="35">
        <v>122</v>
      </c>
      <c r="L31" s="12">
        <f t="shared" si="4"/>
        <v>27.171492204899778</v>
      </c>
      <c r="M31" s="35">
        <v>139</v>
      </c>
      <c r="N31" s="12">
        <f t="shared" si="5"/>
        <v>30.957683741648108</v>
      </c>
      <c r="O31" s="35">
        <v>11</v>
      </c>
      <c r="P31" s="13">
        <f t="shared" si="6"/>
        <v>2.4498886414253898</v>
      </c>
    </row>
    <row r="32" spans="1:16" ht="16.5" thickBot="1" x14ac:dyDescent="0.3">
      <c r="A32" s="1"/>
      <c r="B32" s="20">
        <v>27</v>
      </c>
      <c r="C32" s="21" t="s">
        <v>39</v>
      </c>
      <c r="D32" s="27">
        <f t="shared" si="0"/>
        <v>12</v>
      </c>
      <c r="E32" s="40">
        <v>5</v>
      </c>
      <c r="F32" s="12">
        <f t="shared" si="1"/>
        <v>41.666666666666671</v>
      </c>
      <c r="G32" s="41">
        <v>2</v>
      </c>
      <c r="H32" s="12">
        <f t="shared" si="2"/>
        <v>16.666666666666664</v>
      </c>
      <c r="I32" s="11">
        <v>0</v>
      </c>
      <c r="J32" s="22">
        <v>0</v>
      </c>
      <c r="K32" s="41">
        <v>0</v>
      </c>
      <c r="L32" s="22">
        <v>0</v>
      </c>
      <c r="M32" s="41">
        <v>5</v>
      </c>
      <c r="N32" s="12">
        <f t="shared" si="5"/>
        <v>41.666666666666671</v>
      </c>
      <c r="O32" s="41">
        <v>0</v>
      </c>
      <c r="P32" s="13">
        <f t="shared" si="6"/>
        <v>0</v>
      </c>
    </row>
    <row r="33" spans="1:16" ht="16.5" thickBot="1" x14ac:dyDescent="0.3">
      <c r="A33" s="1"/>
      <c r="B33" s="42" t="s">
        <v>42</v>
      </c>
      <c r="C33" s="43"/>
      <c r="D33" s="28">
        <f>SUM(D6:D32)</f>
        <v>8061</v>
      </c>
      <c r="E33" s="25">
        <f>SUM(E6:E32)</f>
        <v>2976</v>
      </c>
      <c r="F33" s="29">
        <f t="shared" si="1"/>
        <v>36.918496464458507</v>
      </c>
      <c r="G33" s="25">
        <f>SUM(G6:G32)</f>
        <v>904</v>
      </c>
      <c r="H33" s="29">
        <f t="shared" si="2"/>
        <v>11.214489517429598</v>
      </c>
      <c r="I33" s="25">
        <f>SUM(I6:I32)</f>
        <v>1255</v>
      </c>
      <c r="J33" s="29">
        <f t="shared" si="3"/>
        <v>15.568787991564323</v>
      </c>
      <c r="K33" s="25">
        <f>SUM(K6:K32)</f>
        <v>1715</v>
      </c>
      <c r="L33" s="29">
        <f t="shared" si="4"/>
        <v>21.275276020344872</v>
      </c>
      <c r="M33" s="25">
        <f>SUM(M6:M32)</f>
        <v>1177</v>
      </c>
      <c r="N33" s="29">
        <f>M33/D33*100</f>
        <v>14.601166108423271</v>
      </c>
      <c r="O33" s="25">
        <f>SUM(O6:O32)</f>
        <v>34</v>
      </c>
      <c r="P33" s="30">
        <f t="shared" si="6"/>
        <v>0.42178389777943182</v>
      </c>
    </row>
    <row r="34" spans="1:16" ht="16.5" thickBot="1" x14ac:dyDescent="0.3">
      <c r="A34" s="1"/>
      <c r="B34" s="42" t="s">
        <v>41</v>
      </c>
      <c r="C34" s="43"/>
      <c r="D34" s="28">
        <f>SUM(D6:D30)</f>
        <v>7600</v>
      </c>
      <c r="E34" s="25">
        <f>SUM(E6:E30)</f>
        <v>2885</v>
      </c>
      <c r="F34" s="29">
        <f t="shared" ref="F34" si="7">E34*100/D34</f>
        <v>37.960526315789473</v>
      </c>
      <c r="G34" s="25">
        <f>SUM(G6:G30)</f>
        <v>850</v>
      </c>
      <c r="H34" s="29">
        <f t="shared" ref="H34" si="8">G34*100/D34</f>
        <v>11.184210526315789</v>
      </c>
      <c r="I34" s="25">
        <f>SUM(I6:I30)</f>
        <v>1216</v>
      </c>
      <c r="J34" s="29">
        <f t="shared" ref="J34" si="9">I34*100/D34</f>
        <v>16</v>
      </c>
      <c r="K34" s="25">
        <f>SUM(K6:K30)</f>
        <v>1593</v>
      </c>
      <c r="L34" s="29">
        <f t="shared" ref="L34" si="10">K34*100/D34</f>
        <v>20.960526315789473</v>
      </c>
      <c r="M34" s="25">
        <f>SUM(M6:M30)</f>
        <v>1033</v>
      </c>
      <c r="N34" s="29">
        <f t="shared" ref="N34" si="11">M34*100/D34</f>
        <v>13.592105263157896</v>
      </c>
      <c r="O34" s="25">
        <f>SUM(O6:O30)</f>
        <v>23</v>
      </c>
      <c r="P34" s="30">
        <f t="shared" ref="P34" si="12">O34*100/D34</f>
        <v>0.30263157894736842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40"/>
  <sheetViews>
    <sheetView zoomScaleNormal="100" workbookViewId="0">
      <selection activeCell="C32" sqref="C32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144</v>
      </c>
      <c r="E7" s="11">
        <v>57</v>
      </c>
      <c r="F7" s="12">
        <f>E7/D7*100</f>
        <v>39.583333333333329</v>
      </c>
      <c r="G7" s="11">
        <v>35</v>
      </c>
      <c r="H7" s="12">
        <f>G7/D7*100</f>
        <v>24.305555555555554</v>
      </c>
      <c r="I7" s="11">
        <v>18</v>
      </c>
      <c r="J7" s="12">
        <f>I7/D7*100</f>
        <v>12.5</v>
      </c>
      <c r="K7" s="11">
        <v>11</v>
      </c>
      <c r="L7" s="12">
        <f>K7/D7*100</f>
        <v>7.6388888888888893</v>
      </c>
      <c r="M7" s="11">
        <v>23</v>
      </c>
      <c r="N7" s="12">
        <f>M7/D7*100</f>
        <v>15.972222222222221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161</v>
      </c>
      <c r="E8" s="11">
        <v>40</v>
      </c>
      <c r="F8" s="12">
        <f t="shared" ref="F8:F34" si="1">E8/D8*100</f>
        <v>24.844720496894411</v>
      </c>
      <c r="G8" s="11">
        <v>30</v>
      </c>
      <c r="H8" s="12">
        <f t="shared" ref="H8:H34" si="2">G8/D8*100</f>
        <v>18.633540372670808</v>
      </c>
      <c r="I8" s="11">
        <v>25</v>
      </c>
      <c r="J8" s="12">
        <f t="shared" ref="J8:J34" si="3">I8/D8*100</f>
        <v>15.527950310559005</v>
      </c>
      <c r="K8" s="11">
        <v>49</v>
      </c>
      <c r="L8" s="12">
        <f t="shared" ref="L8:L34" si="4">K8/D8*100</f>
        <v>30.434782608695656</v>
      </c>
      <c r="M8" s="11">
        <v>16</v>
      </c>
      <c r="N8" s="12">
        <f t="shared" ref="N8:N33" si="5">M8/D8*100</f>
        <v>9.9378881987577632</v>
      </c>
      <c r="O8" s="11">
        <v>1</v>
      </c>
      <c r="P8" s="13">
        <f t="shared" ref="P8:P34" si="6">O8/D8*100</f>
        <v>0.6211180124223602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888</v>
      </c>
      <c r="E9" s="11">
        <v>330</v>
      </c>
      <c r="F9" s="12">
        <f t="shared" si="1"/>
        <v>37.162162162162161</v>
      </c>
      <c r="G9" s="11">
        <v>164</v>
      </c>
      <c r="H9" s="12">
        <f t="shared" si="2"/>
        <v>18.468468468468469</v>
      </c>
      <c r="I9" s="11">
        <v>136</v>
      </c>
      <c r="J9" s="12">
        <f t="shared" si="3"/>
        <v>15.315315315315313</v>
      </c>
      <c r="K9" s="11">
        <v>119</v>
      </c>
      <c r="L9" s="12">
        <f t="shared" si="4"/>
        <v>13.400900900900901</v>
      </c>
      <c r="M9" s="11">
        <v>138</v>
      </c>
      <c r="N9" s="12">
        <f t="shared" si="5"/>
        <v>15.54054054054054</v>
      </c>
      <c r="O9" s="11">
        <v>1</v>
      </c>
      <c r="P9" s="13">
        <f t="shared" si="6"/>
        <v>0.11261261261261261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364</v>
      </c>
      <c r="E10" s="11">
        <v>173</v>
      </c>
      <c r="F10" s="12">
        <f t="shared" si="1"/>
        <v>47.527472527472526</v>
      </c>
      <c r="G10" s="11">
        <v>3</v>
      </c>
      <c r="H10" s="12">
        <f t="shared" si="2"/>
        <v>0.82417582417582425</v>
      </c>
      <c r="I10" s="11">
        <v>46</v>
      </c>
      <c r="J10" s="12">
        <f t="shared" si="3"/>
        <v>12.637362637362637</v>
      </c>
      <c r="K10" s="11">
        <v>77</v>
      </c>
      <c r="L10" s="12">
        <f t="shared" si="4"/>
        <v>21.153846153846153</v>
      </c>
      <c r="M10" s="11">
        <v>65</v>
      </c>
      <c r="N10" s="12">
        <f t="shared" si="5"/>
        <v>17.857142857142858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163</v>
      </c>
      <c r="E11" s="11">
        <v>92</v>
      </c>
      <c r="F11" s="12">
        <f t="shared" si="1"/>
        <v>56.441717791411037</v>
      </c>
      <c r="G11" s="11">
        <v>6</v>
      </c>
      <c r="H11" s="12">
        <f t="shared" si="2"/>
        <v>3.6809815950920246</v>
      </c>
      <c r="I11" s="11">
        <v>20</v>
      </c>
      <c r="J11" s="12">
        <f t="shared" si="3"/>
        <v>12.269938650306749</v>
      </c>
      <c r="K11" s="11">
        <v>23</v>
      </c>
      <c r="L11" s="12">
        <f t="shared" si="4"/>
        <v>14.110429447852759</v>
      </c>
      <c r="M11" s="11">
        <v>22</v>
      </c>
      <c r="N11" s="12">
        <f t="shared" si="5"/>
        <v>13.496932515337424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238</v>
      </c>
      <c r="E12" s="11">
        <v>106</v>
      </c>
      <c r="F12" s="12">
        <f t="shared" si="1"/>
        <v>44.537815126050425</v>
      </c>
      <c r="G12" s="11">
        <v>1</v>
      </c>
      <c r="H12" s="12">
        <f t="shared" si="2"/>
        <v>0.42016806722689076</v>
      </c>
      <c r="I12" s="11">
        <v>27</v>
      </c>
      <c r="J12" s="12">
        <f t="shared" si="3"/>
        <v>11.344537815126051</v>
      </c>
      <c r="K12" s="11">
        <v>57</v>
      </c>
      <c r="L12" s="12">
        <f t="shared" si="4"/>
        <v>23.949579831932773</v>
      </c>
      <c r="M12" s="11">
        <v>47</v>
      </c>
      <c r="N12" s="12">
        <f t="shared" si="5"/>
        <v>19.747899159663866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367</v>
      </c>
      <c r="E13" s="11">
        <v>159</v>
      </c>
      <c r="F13" s="12">
        <f t="shared" si="1"/>
        <v>43.324250681198912</v>
      </c>
      <c r="G13" s="11">
        <v>13</v>
      </c>
      <c r="H13" s="12">
        <f t="shared" si="2"/>
        <v>3.5422343324250685</v>
      </c>
      <c r="I13" s="11">
        <v>52</v>
      </c>
      <c r="J13" s="12">
        <f t="shared" si="3"/>
        <v>14.168937329700274</v>
      </c>
      <c r="K13" s="11">
        <v>84</v>
      </c>
      <c r="L13" s="12">
        <f t="shared" si="4"/>
        <v>22.888283378746593</v>
      </c>
      <c r="M13" s="11">
        <v>56</v>
      </c>
      <c r="N13" s="12">
        <f t="shared" si="5"/>
        <v>15.258855585831062</v>
      </c>
      <c r="O13" s="11">
        <v>3</v>
      </c>
      <c r="P13" s="13">
        <f t="shared" si="6"/>
        <v>0.81743869209809261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120</v>
      </c>
      <c r="E14" s="11">
        <v>50</v>
      </c>
      <c r="F14" s="12">
        <f t="shared" si="1"/>
        <v>41.666666666666671</v>
      </c>
      <c r="G14" s="11">
        <v>1</v>
      </c>
      <c r="H14" s="12">
        <f t="shared" si="2"/>
        <v>0.83333333333333337</v>
      </c>
      <c r="I14" s="11">
        <v>16</v>
      </c>
      <c r="J14" s="12">
        <f t="shared" si="3"/>
        <v>13.333333333333334</v>
      </c>
      <c r="K14" s="11">
        <v>31</v>
      </c>
      <c r="L14" s="12">
        <f t="shared" si="4"/>
        <v>25.833333333333336</v>
      </c>
      <c r="M14" s="11">
        <v>22</v>
      </c>
      <c r="N14" s="12">
        <f t="shared" si="5"/>
        <v>18.333333333333332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335</v>
      </c>
      <c r="E15" s="11">
        <v>108</v>
      </c>
      <c r="F15" s="12">
        <f t="shared" si="1"/>
        <v>32.238805970149251</v>
      </c>
      <c r="G15" s="11">
        <v>46</v>
      </c>
      <c r="H15" s="12">
        <f t="shared" si="2"/>
        <v>13.73134328358209</v>
      </c>
      <c r="I15" s="11">
        <v>74</v>
      </c>
      <c r="J15" s="12">
        <f t="shared" si="3"/>
        <v>22.089552238805972</v>
      </c>
      <c r="K15" s="11">
        <v>50</v>
      </c>
      <c r="L15" s="12">
        <f t="shared" si="4"/>
        <v>14.925373134328357</v>
      </c>
      <c r="M15" s="11">
        <v>56</v>
      </c>
      <c r="N15" s="12">
        <f t="shared" si="5"/>
        <v>16.716417910447763</v>
      </c>
      <c r="O15" s="11">
        <v>1</v>
      </c>
      <c r="P15" s="13">
        <f t="shared" si="6"/>
        <v>0.29850746268656719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234</v>
      </c>
      <c r="E16" s="11">
        <v>63</v>
      </c>
      <c r="F16" s="12">
        <f t="shared" si="1"/>
        <v>26.923076923076923</v>
      </c>
      <c r="G16" s="11">
        <v>78</v>
      </c>
      <c r="H16" s="12">
        <f t="shared" si="2"/>
        <v>33.333333333333329</v>
      </c>
      <c r="I16" s="11">
        <v>29</v>
      </c>
      <c r="J16" s="12">
        <f t="shared" si="3"/>
        <v>12.393162393162394</v>
      </c>
      <c r="K16" s="11">
        <v>40</v>
      </c>
      <c r="L16" s="12">
        <f t="shared" si="4"/>
        <v>17.094017094017094</v>
      </c>
      <c r="M16" s="11">
        <v>24</v>
      </c>
      <c r="N16" s="12">
        <f t="shared" si="5"/>
        <v>10.256410256410255</v>
      </c>
      <c r="O16" s="11">
        <v>0</v>
      </c>
      <c r="P16" s="13">
        <f t="shared" si="6"/>
        <v>0</v>
      </c>
      <c r="Q16" s="14"/>
      <c r="R16" s="15"/>
      <c r="S16" s="16"/>
    </row>
    <row r="17" spans="1:21" ht="15" customHeight="1" x14ac:dyDescent="0.25">
      <c r="A17" s="44"/>
      <c r="B17" s="17">
        <v>11</v>
      </c>
      <c r="C17" s="10" t="s">
        <v>23</v>
      </c>
      <c r="D17" s="27">
        <f t="shared" si="0"/>
        <v>206</v>
      </c>
      <c r="E17" s="11">
        <v>4</v>
      </c>
      <c r="F17" s="12">
        <f t="shared" si="1"/>
        <v>1.9417475728155338</v>
      </c>
      <c r="G17" s="11">
        <v>74</v>
      </c>
      <c r="H17" s="12">
        <f t="shared" si="2"/>
        <v>35.922330097087382</v>
      </c>
      <c r="I17" s="11">
        <v>43</v>
      </c>
      <c r="J17" s="12">
        <f t="shared" si="3"/>
        <v>20.873786407766989</v>
      </c>
      <c r="K17" s="11">
        <v>50</v>
      </c>
      <c r="L17" s="12">
        <f t="shared" si="4"/>
        <v>24.271844660194176</v>
      </c>
      <c r="M17" s="11">
        <v>31</v>
      </c>
      <c r="N17" s="12">
        <f t="shared" si="5"/>
        <v>15.048543689320388</v>
      </c>
      <c r="O17" s="11">
        <v>4</v>
      </c>
      <c r="P17" s="13">
        <f t="shared" si="6"/>
        <v>1.9417475728155338</v>
      </c>
      <c r="Q17" s="14"/>
      <c r="R17" s="15"/>
      <c r="S17" s="16"/>
    </row>
    <row r="18" spans="1:21" ht="15" customHeight="1" x14ac:dyDescent="0.25">
      <c r="B18" s="17">
        <v>12</v>
      </c>
      <c r="C18" s="10" t="s">
        <v>24</v>
      </c>
      <c r="D18" s="27">
        <f t="shared" si="0"/>
        <v>286</v>
      </c>
      <c r="E18" s="11">
        <v>110</v>
      </c>
      <c r="F18" s="12">
        <f t="shared" si="1"/>
        <v>38.461538461538467</v>
      </c>
      <c r="G18" s="11">
        <v>35</v>
      </c>
      <c r="H18" s="12">
        <f t="shared" si="2"/>
        <v>12.237762237762238</v>
      </c>
      <c r="I18" s="11">
        <v>59</v>
      </c>
      <c r="J18" s="12">
        <f t="shared" si="3"/>
        <v>20.62937062937063</v>
      </c>
      <c r="K18" s="11">
        <v>51</v>
      </c>
      <c r="L18" s="12">
        <f t="shared" si="4"/>
        <v>17.832167832167833</v>
      </c>
      <c r="M18" s="11">
        <v>31</v>
      </c>
      <c r="N18" s="12">
        <f t="shared" si="5"/>
        <v>10.839160839160838</v>
      </c>
      <c r="O18" s="11">
        <v>0</v>
      </c>
      <c r="P18" s="13">
        <f t="shared" si="6"/>
        <v>0</v>
      </c>
      <c r="Q18" s="14"/>
      <c r="R18" s="15"/>
      <c r="S18" s="16"/>
    </row>
    <row r="19" spans="1:21" ht="15" customHeight="1" x14ac:dyDescent="0.25">
      <c r="B19" s="17">
        <v>13</v>
      </c>
      <c r="C19" s="10" t="s">
        <v>25</v>
      </c>
      <c r="D19" s="27">
        <f t="shared" si="0"/>
        <v>277</v>
      </c>
      <c r="E19" s="11">
        <v>142</v>
      </c>
      <c r="F19" s="12">
        <f t="shared" si="1"/>
        <v>51.263537906137181</v>
      </c>
      <c r="G19" s="11">
        <v>35</v>
      </c>
      <c r="H19" s="12">
        <f t="shared" si="2"/>
        <v>12.63537906137184</v>
      </c>
      <c r="I19" s="11">
        <v>20</v>
      </c>
      <c r="J19" s="12">
        <f t="shared" si="3"/>
        <v>7.2202166064981945</v>
      </c>
      <c r="K19" s="11">
        <v>53</v>
      </c>
      <c r="L19" s="12">
        <f t="shared" si="4"/>
        <v>19.133574007220215</v>
      </c>
      <c r="M19" s="11">
        <v>27</v>
      </c>
      <c r="N19" s="12">
        <f t="shared" si="5"/>
        <v>9.7472924187725631</v>
      </c>
      <c r="O19" s="11">
        <v>0</v>
      </c>
      <c r="P19" s="13">
        <f t="shared" si="6"/>
        <v>0</v>
      </c>
      <c r="Q19" s="14"/>
      <c r="R19" s="15"/>
      <c r="S19" s="16"/>
    </row>
    <row r="20" spans="1:21" ht="15" customHeight="1" x14ac:dyDescent="0.25">
      <c r="B20" s="17">
        <v>14</v>
      </c>
      <c r="C20" s="10" t="s">
        <v>26</v>
      </c>
      <c r="D20" s="27">
        <f t="shared" si="0"/>
        <v>581</v>
      </c>
      <c r="E20" s="11">
        <v>315</v>
      </c>
      <c r="F20" s="12">
        <f t="shared" si="1"/>
        <v>54.216867469879517</v>
      </c>
      <c r="G20" s="11">
        <v>3</v>
      </c>
      <c r="H20" s="12">
        <f t="shared" si="2"/>
        <v>0.51635111876075734</v>
      </c>
      <c r="I20" s="11">
        <v>100</v>
      </c>
      <c r="J20" s="12">
        <f t="shared" si="3"/>
        <v>17.21170395869191</v>
      </c>
      <c r="K20" s="11">
        <v>63</v>
      </c>
      <c r="L20" s="12">
        <f t="shared" si="4"/>
        <v>10.843373493975903</v>
      </c>
      <c r="M20" s="11">
        <v>98</v>
      </c>
      <c r="N20" s="12">
        <f t="shared" si="5"/>
        <v>16.867469879518072</v>
      </c>
      <c r="O20" s="11">
        <v>2</v>
      </c>
      <c r="P20" s="13">
        <f t="shared" si="6"/>
        <v>0.34423407917383825</v>
      </c>
      <c r="Q20" s="14"/>
      <c r="R20" s="15"/>
      <c r="S20" s="16"/>
    </row>
    <row r="21" spans="1:21" ht="15" customHeight="1" x14ac:dyDescent="0.25">
      <c r="B21" s="17">
        <v>15</v>
      </c>
      <c r="C21" s="10" t="s">
        <v>27</v>
      </c>
      <c r="D21" s="27">
        <f t="shared" si="0"/>
        <v>171</v>
      </c>
      <c r="E21" s="11">
        <v>99</v>
      </c>
      <c r="F21" s="12">
        <f t="shared" si="1"/>
        <v>57.894736842105267</v>
      </c>
      <c r="G21" s="11">
        <v>1</v>
      </c>
      <c r="H21" s="12">
        <f t="shared" si="2"/>
        <v>0.58479532163742687</v>
      </c>
      <c r="I21" s="11">
        <v>21</v>
      </c>
      <c r="J21" s="12">
        <f t="shared" si="3"/>
        <v>12.280701754385964</v>
      </c>
      <c r="K21" s="11">
        <v>27</v>
      </c>
      <c r="L21" s="12">
        <f t="shared" si="4"/>
        <v>15.789473684210526</v>
      </c>
      <c r="M21" s="11">
        <v>20</v>
      </c>
      <c r="N21" s="12">
        <f t="shared" si="5"/>
        <v>11.695906432748536</v>
      </c>
      <c r="O21" s="11">
        <v>3</v>
      </c>
      <c r="P21" s="13">
        <f t="shared" si="6"/>
        <v>1.7543859649122806</v>
      </c>
      <c r="Q21" s="14"/>
      <c r="R21" s="15"/>
      <c r="S21" s="16"/>
    </row>
    <row r="22" spans="1:21" ht="15" customHeight="1" x14ac:dyDescent="0.25">
      <c r="B22" s="17">
        <v>16</v>
      </c>
      <c r="C22" s="10" t="s">
        <v>28</v>
      </c>
      <c r="D22" s="27">
        <f t="shared" si="0"/>
        <v>87</v>
      </c>
      <c r="E22" s="11">
        <v>42</v>
      </c>
      <c r="F22" s="12">
        <f t="shared" si="1"/>
        <v>48.275862068965516</v>
      </c>
      <c r="G22" s="11">
        <v>4</v>
      </c>
      <c r="H22" s="12">
        <f t="shared" si="2"/>
        <v>4.5977011494252871</v>
      </c>
      <c r="I22" s="11">
        <v>20</v>
      </c>
      <c r="J22" s="12">
        <f t="shared" si="3"/>
        <v>22.988505747126435</v>
      </c>
      <c r="K22" s="11">
        <v>13</v>
      </c>
      <c r="L22" s="12">
        <f t="shared" si="4"/>
        <v>14.942528735632186</v>
      </c>
      <c r="M22" s="11">
        <v>8</v>
      </c>
      <c r="N22" s="12">
        <f t="shared" si="5"/>
        <v>9.1954022988505741</v>
      </c>
      <c r="O22" s="11">
        <v>0</v>
      </c>
      <c r="P22" s="13">
        <f t="shared" si="6"/>
        <v>0</v>
      </c>
      <c r="Q22" s="14"/>
      <c r="R22" s="15"/>
      <c r="S22" s="16"/>
    </row>
    <row r="23" spans="1:21" ht="15" customHeight="1" x14ac:dyDescent="0.25">
      <c r="B23" s="17">
        <v>17</v>
      </c>
      <c r="C23" s="10" t="s">
        <v>29</v>
      </c>
      <c r="D23" s="27">
        <f t="shared" si="0"/>
        <v>160</v>
      </c>
      <c r="E23" s="11">
        <v>51</v>
      </c>
      <c r="F23" s="12">
        <f t="shared" si="1"/>
        <v>31.874999999999996</v>
      </c>
      <c r="G23" s="11">
        <v>32</v>
      </c>
      <c r="H23" s="12">
        <f t="shared" si="2"/>
        <v>20</v>
      </c>
      <c r="I23" s="11">
        <v>25</v>
      </c>
      <c r="J23" s="12">
        <f t="shared" si="3"/>
        <v>15.625</v>
      </c>
      <c r="K23" s="11">
        <v>26</v>
      </c>
      <c r="L23" s="12">
        <f t="shared" si="4"/>
        <v>16.25</v>
      </c>
      <c r="M23" s="11">
        <v>26</v>
      </c>
      <c r="N23" s="12">
        <f t="shared" si="5"/>
        <v>16.25</v>
      </c>
      <c r="O23" s="11">
        <v>0</v>
      </c>
      <c r="P23" s="13">
        <f t="shared" si="6"/>
        <v>0</v>
      </c>
      <c r="Q23" s="14"/>
      <c r="R23" s="15"/>
      <c r="S23" s="16"/>
      <c r="U23" s="31"/>
    </row>
    <row r="24" spans="1:21" ht="15" customHeight="1" x14ac:dyDescent="0.25">
      <c r="B24" s="17">
        <v>18</v>
      </c>
      <c r="C24" s="10" t="s">
        <v>30</v>
      </c>
      <c r="D24" s="27">
        <f t="shared" si="0"/>
        <v>78</v>
      </c>
      <c r="E24" s="11">
        <v>36</v>
      </c>
      <c r="F24" s="12">
        <f t="shared" si="1"/>
        <v>46.153846153846153</v>
      </c>
      <c r="G24" s="11">
        <v>14</v>
      </c>
      <c r="H24" s="12">
        <f t="shared" si="2"/>
        <v>17.948717948717949</v>
      </c>
      <c r="I24" s="11">
        <v>11</v>
      </c>
      <c r="J24" s="12">
        <f t="shared" si="3"/>
        <v>14.102564102564102</v>
      </c>
      <c r="K24" s="11">
        <v>15</v>
      </c>
      <c r="L24" s="12">
        <f t="shared" si="4"/>
        <v>19.230769230769234</v>
      </c>
      <c r="M24" s="11">
        <v>2</v>
      </c>
      <c r="N24" s="12">
        <f t="shared" si="5"/>
        <v>2.5641025641025639</v>
      </c>
      <c r="O24" s="11">
        <v>0</v>
      </c>
      <c r="P24" s="13">
        <f t="shared" si="6"/>
        <v>0</v>
      </c>
      <c r="Q24" s="14"/>
      <c r="R24" s="15"/>
      <c r="S24" s="16"/>
    </row>
    <row r="25" spans="1:21" ht="15" customHeight="1" x14ac:dyDescent="0.25">
      <c r="B25" s="17">
        <v>19</v>
      </c>
      <c r="C25" s="10" t="s">
        <v>31</v>
      </c>
      <c r="D25" s="27">
        <f t="shared" si="0"/>
        <v>326</v>
      </c>
      <c r="E25" s="11">
        <v>141</v>
      </c>
      <c r="F25" s="12">
        <f t="shared" si="1"/>
        <v>43.25153374233129</v>
      </c>
      <c r="G25" s="11">
        <v>42</v>
      </c>
      <c r="H25" s="12">
        <f t="shared" si="2"/>
        <v>12.883435582822086</v>
      </c>
      <c r="I25" s="11">
        <v>51</v>
      </c>
      <c r="J25" s="12">
        <f t="shared" si="3"/>
        <v>15.644171779141105</v>
      </c>
      <c r="K25" s="11">
        <v>52</v>
      </c>
      <c r="L25" s="12">
        <f t="shared" si="4"/>
        <v>15.950920245398773</v>
      </c>
      <c r="M25" s="11">
        <v>39</v>
      </c>
      <c r="N25" s="12">
        <f t="shared" si="5"/>
        <v>11.963190184049081</v>
      </c>
      <c r="O25" s="11">
        <v>1</v>
      </c>
      <c r="P25" s="13">
        <f t="shared" si="6"/>
        <v>0.30674846625766872</v>
      </c>
      <c r="Q25" s="14"/>
      <c r="R25" s="15"/>
      <c r="S25" s="16"/>
    </row>
    <row r="26" spans="1:21" ht="15" customHeight="1" x14ac:dyDescent="0.25">
      <c r="B26" s="17">
        <v>20</v>
      </c>
      <c r="C26" s="10" t="s">
        <v>32</v>
      </c>
      <c r="D26" s="27">
        <f t="shared" si="0"/>
        <v>288</v>
      </c>
      <c r="E26" s="11">
        <v>123</v>
      </c>
      <c r="F26" s="12">
        <f t="shared" si="1"/>
        <v>42.708333333333329</v>
      </c>
      <c r="G26" s="11">
        <v>28</v>
      </c>
      <c r="H26" s="12">
        <f t="shared" si="2"/>
        <v>9.7222222222222232</v>
      </c>
      <c r="I26" s="11">
        <v>37</v>
      </c>
      <c r="J26" s="12">
        <f t="shared" si="3"/>
        <v>12.847222222222221</v>
      </c>
      <c r="K26" s="11">
        <v>43</v>
      </c>
      <c r="L26" s="12">
        <f t="shared" si="4"/>
        <v>14.930555555555555</v>
      </c>
      <c r="M26" s="11">
        <v>57</v>
      </c>
      <c r="N26" s="12">
        <f t="shared" si="5"/>
        <v>19.791666666666664</v>
      </c>
      <c r="O26" s="11">
        <v>0</v>
      </c>
      <c r="P26" s="13">
        <f t="shared" si="6"/>
        <v>0</v>
      </c>
      <c r="Q26" s="14"/>
      <c r="R26" s="15"/>
      <c r="S26" s="16"/>
    </row>
    <row r="27" spans="1:21" ht="15" customHeight="1" x14ac:dyDescent="0.25">
      <c r="B27" s="17">
        <v>21</v>
      </c>
      <c r="C27" s="10" t="s">
        <v>33</v>
      </c>
      <c r="D27" s="27">
        <f t="shared" si="0"/>
        <v>143</v>
      </c>
      <c r="E27" s="11">
        <v>64</v>
      </c>
      <c r="F27" s="12">
        <f t="shared" si="1"/>
        <v>44.755244755244753</v>
      </c>
      <c r="G27" s="11">
        <v>2</v>
      </c>
      <c r="H27" s="12">
        <f t="shared" si="2"/>
        <v>1.3986013986013985</v>
      </c>
      <c r="I27" s="11">
        <v>25</v>
      </c>
      <c r="J27" s="12">
        <f t="shared" si="3"/>
        <v>17.482517482517483</v>
      </c>
      <c r="K27" s="11">
        <v>38</v>
      </c>
      <c r="L27" s="12">
        <f t="shared" si="4"/>
        <v>26.573426573426573</v>
      </c>
      <c r="M27" s="11">
        <v>14</v>
      </c>
      <c r="N27" s="12">
        <f t="shared" si="5"/>
        <v>9.79020979020979</v>
      </c>
      <c r="O27" s="11">
        <v>0</v>
      </c>
      <c r="P27" s="13">
        <f t="shared" si="6"/>
        <v>0</v>
      </c>
      <c r="Q27" s="14"/>
      <c r="R27" s="15"/>
      <c r="S27" s="16"/>
    </row>
    <row r="28" spans="1:21" ht="15" customHeight="1" x14ac:dyDescent="0.25">
      <c r="B28" s="17">
        <v>22</v>
      </c>
      <c r="C28" s="10" t="s">
        <v>34</v>
      </c>
      <c r="D28" s="27">
        <f t="shared" si="0"/>
        <v>152</v>
      </c>
      <c r="E28" s="11">
        <v>48</v>
      </c>
      <c r="F28" s="12">
        <f t="shared" si="1"/>
        <v>31.578947368421051</v>
      </c>
      <c r="G28" s="11">
        <v>24</v>
      </c>
      <c r="H28" s="12">
        <f t="shared" si="2"/>
        <v>15.789473684210526</v>
      </c>
      <c r="I28" s="11">
        <v>33</v>
      </c>
      <c r="J28" s="12">
        <f t="shared" si="3"/>
        <v>21.710526315789476</v>
      </c>
      <c r="K28" s="11">
        <v>26</v>
      </c>
      <c r="L28" s="12">
        <f t="shared" si="4"/>
        <v>17.105263157894736</v>
      </c>
      <c r="M28" s="11">
        <v>21</v>
      </c>
      <c r="N28" s="12">
        <f t="shared" si="5"/>
        <v>13.815789473684212</v>
      </c>
      <c r="O28" s="11">
        <v>0</v>
      </c>
      <c r="P28" s="13">
        <f t="shared" si="6"/>
        <v>0</v>
      </c>
      <c r="Q28" s="14"/>
      <c r="R28" s="15"/>
      <c r="S28" s="16"/>
      <c r="T28" s="38"/>
    </row>
    <row r="29" spans="1:21" ht="15" customHeight="1" x14ac:dyDescent="0.25">
      <c r="B29" s="17">
        <v>23</v>
      </c>
      <c r="C29" s="10" t="s">
        <v>35</v>
      </c>
      <c r="D29" s="27">
        <f t="shared" si="0"/>
        <v>68</v>
      </c>
      <c r="E29" s="11">
        <v>17</v>
      </c>
      <c r="F29" s="12">
        <f t="shared" si="1"/>
        <v>25</v>
      </c>
      <c r="G29" s="11">
        <v>20</v>
      </c>
      <c r="H29" s="12">
        <f t="shared" si="2"/>
        <v>29.411764705882355</v>
      </c>
      <c r="I29" s="11">
        <v>6</v>
      </c>
      <c r="J29" s="12">
        <f t="shared" si="3"/>
        <v>8.8235294117647065</v>
      </c>
      <c r="K29" s="11">
        <v>13</v>
      </c>
      <c r="L29" s="12">
        <f t="shared" si="4"/>
        <v>19.117647058823529</v>
      </c>
      <c r="M29" s="11">
        <v>12</v>
      </c>
      <c r="N29" s="12">
        <f t="shared" si="5"/>
        <v>17.647058823529413</v>
      </c>
      <c r="O29" s="11">
        <v>0</v>
      </c>
      <c r="P29" s="13">
        <f t="shared" si="6"/>
        <v>0</v>
      </c>
      <c r="Q29" s="14"/>
      <c r="R29" s="15"/>
      <c r="S29" s="16"/>
    </row>
    <row r="30" spans="1:21" ht="15" customHeight="1" x14ac:dyDescent="0.25">
      <c r="B30" s="17">
        <v>24</v>
      </c>
      <c r="C30" s="18" t="s">
        <v>36</v>
      </c>
      <c r="D30" s="27">
        <f t="shared" si="0"/>
        <v>179</v>
      </c>
      <c r="E30" s="11">
        <v>73</v>
      </c>
      <c r="F30" s="12">
        <f t="shared" si="1"/>
        <v>40.782122905027933</v>
      </c>
      <c r="G30" s="11">
        <v>17</v>
      </c>
      <c r="H30" s="12">
        <f t="shared" si="2"/>
        <v>9.4972067039106136</v>
      </c>
      <c r="I30" s="11">
        <v>31</v>
      </c>
      <c r="J30" s="12">
        <f t="shared" si="3"/>
        <v>17.318435754189945</v>
      </c>
      <c r="K30" s="11">
        <v>37</v>
      </c>
      <c r="L30" s="12">
        <f t="shared" si="4"/>
        <v>20.670391061452513</v>
      </c>
      <c r="M30" s="11">
        <v>21</v>
      </c>
      <c r="N30" s="12">
        <f t="shared" si="5"/>
        <v>11.731843575418994</v>
      </c>
      <c r="O30" s="11">
        <v>0</v>
      </c>
      <c r="P30" s="13">
        <f t="shared" si="6"/>
        <v>0</v>
      </c>
      <c r="Q30" s="14"/>
      <c r="R30" s="15"/>
      <c r="S30" s="16"/>
    </row>
    <row r="31" spans="1:21" ht="15" customHeight="1" x14ac:dyDescent="0.25">
      <c r="B31" s="17">
        <v>25</v>
      </c>
      <c r="C31" s="36" t="s">
        <v>37</v>
      </c>
      <c r="D31" s="27">
        <f t="shared" si="0"/>
        <v>305</v>
      </c>
      <c r="E31" s="11">
        <v>86</v>
      </c>
      <c r="F31" s="12">
        <f t="shared" si="1"/>
        <v>28.196721311475407</v>
      </c>
      <c r="G31" s="11">
        <v>54</v>
      </c>
      <c r="H31" s="12">
        <f t="shared" si="2"/>
        <v>17.704918032786885</v>
      </c>
      <c r="I31" s="11">
        <v>57</v>
      </c>
      <c r="J31" s="12">
        <f t="shared" si="3"/>
        <v>18.688524590163937</v>
      </c>
      <c r="K31" s="11">
        <v>58</v>
      </c>
      <c r="L31" s="12">
        <f t="shared" si="4"/>
        <v>19.016393442622949</v>
      </c>
      <c r="M31" s="11">
        <v>46</v>
      </c>
      <c r="N31" s="12">
        <f t="shared" si="5"/>
        <v>15.081967213114755</v>
      </c>
      <c r="O31" s="11">
        <v>4</v>
      </c>
      <c r="P31" s="13">
        <f t="shared" si="6"/>
        <v>1.3114754098360655</v>
      </c>
      <c r="Q31" s="14"/>
      <c r="R31" s="15"/>
      <c r="S31" s="16"/>
    </row>
    <row r="32" spans="1:21" ht="15" customHeight="1" x14ac:dyDescent="0.25">
      <c r="B32" s="9">
        <v>26</v>
      </c>
      <c r="C32" s="26" t="s">
        <v>38</v>
      </c>
      <c r="D32" s="27">
        <f t="shared" si="0"/>
        <v>353</v>
      </c>
      <c r="E32" s="39">
        <v>67</v>
      </c>
      <c r="F32" s="12">
        <f t="shared" si="1"/>
        <v>18.980169971671387</v>
      </c>
      <c r="G32" s="35">
        <v>43</v>
      </c>
      <c r="H32" s="12">
        <f t="shared" si="2"/>
        <v>12.181303116147308</v>
      </c>
      <c r="I32" s="11">
        <v>32</v>
      </c>
      <c r="J32" s="12">
        <f t="shared" si="3"/>
        <v>9.0651558073654392</v>
      </c>
      <c r="K32" s="35">
        <v>90</v>
      </c>
      <c r="L32" s="12">
        <f t="shared" si="4"/>
        <v>25.495750708215297</v>
      </c>
      <c r="M32" s="35">
        <v>110</v>
      </c>
      <c r="N32" s="12">
        <f t="shared" si="5"/>
        <v>31.161473087818699</v>
      </c>
      <c r="O32" s="35">
        <v>11</v>
      </c>
      <c r="P32" s="13">
        <f t="shared" si="6"/>
        <v>3.1161473087818696</v>
      </c>
      <c r="Q32" s="14"/>
      <c r="R32" s="15"/>
      <c r="S32" s="16"/>
    </row>
    <row r="33" spans="2:19" ht="15" customHeight="1" thickBot="1" x14ac:dyDescent="0.3">
      <c r="B33" s="20">
        <v>27</v>
      </c>
      <c r="C33" s="21" t="s">
        <v>39</v>
      </c>
      <c r="D33" s="27">
        <f t="shared" si="0"/>
        <v>11</v>
      </c>
      <c r="E33" s="40">
        <v>4</v>
      </c>
      <c r="F33" s="12">
        <f t="shared" si="1"/>
        <v>36.363636363636367</v>
      </c>
      <c r="G33" s="41">
        <v>2</v>
      </c>
      <c r="H33" s="12">
        <f t="shared" si="2"/>
        <v>18.181818181818183</v>
      </c>
      <c r="I33" s="11">
        <v>0</v>
      </c>
      <c r="J33" s="22">
        <v>0</v>
      </c>
      <c r="K33" s="41">
        <v>0</v>
      </c>
      <c r="L33" s="22">
        <v>0</v>
      </c>
      <c r="M33" s="41">
        <v>5</v>
      </c>
      <c r="N33" s="12">
        <f t="shared" si="5"/>
        <v>45.454545454545453</v>
      </c>
      <c r="O33" s="41">
        <v>0</v>
      </c>
      <c r="P33" s="13">
        <f t="shared" si="6"/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43"/>
      <c r="D34" s="28">
        <f>SUM(D7:D33)</f>
        <v>6685</v>
      </c>
      <c r="E34" s="25">
        <f>SUM(E7:E33)</f>
        <v>2600</v>
      </c>
      <c r="F34" s="29">
        <f t="shared" si="1"/>
        <v>38.893044128646217</v>
      </c>
      <c r="G34" s="25">
        <f>SUM(G7:G33)</f>
        <v>807</v>
      </c>
      <c r="H34" s="29">
        <f t="shared" si="2"/>
        <v>12.071802543006733</v>
      </c>
      <c r="I34" s="25">
        <f>SUM(I7:I33)</f>
        <v>1014</v>
      </c>
      <c r="J34" s="29">
        <f t="shared" si="3"/>
        <v>15.168287210172027</v>
      </c>
      <c r="K34" s="25">
        <f>SUM(K7:K33)</f>
        <v>1196</v>
      </c>
      <c r="L34" s="29">
        <f t="shared" si="4"/>
        <v>17.890800299177261</v>
      </c>
      <c r="M34" s="25">
        <f>SUM(M7:M33)</f>
        <v>1037</v>
      </c>
      <c r="N34" s="29">
        <f>M34/D34*100</f>
        <v>15.512341062079283</v>
      </c>
      <c r="O34" s="25">
        <f>SUM(O7:O33)</f>
        <v>31</v>
      </c>
      <c r="P34" s="30">
        <f t="shared" si="6"/>
        <v>0.46372475691847415</v>
      </c>
      <c r="Q34" s="14"/>
      <c r="R34" s="15"/>
      <c r="S34" s="16"/>
    </row>
    <row r="35" spans="2:19" ht="16.5" thickBot="1" x14ac:dyDescent="0.3">
      <c r="B35" s="42" t="s">
        <v>41</v>
      </c>
      <c r="C35" s="43"/>
      <c r="D35" s="28">
        <f>SUM(D7:D31)</f>
        <v>6321</v>
      </c>
      <c r="E35" s="25">
        <f>SUM(E7:E31)</f>
        <v>2529</v>
      </c>
      <c r="F35" s="29">
        <f t="shared" ref="F35" si="7">E35*100/D35</f>
        <v>40.009492168960605</v>
      </c>
      <c r="G35" s="25">
        <f>SUM(G7:G31)</f>
        <v>762</v>
      </c>
      <c r="H35" s="29">
        <f t="shared" ref="H35" si="8">G35*100/D35</f>
        <v>12.055054579971523</v>
      </c>
      <c r="I35" s="25">
        <f>SUM(I7:I31)</f>
        <v>982</v>
      </c>
      <c r="J35" s="29">
        <f t="shared" ref="J35" si="9">I35*100/D35</f>
        <v>15.535516532194274</v>
      </c>
      <c r="K35" s="25">
        <f>SUM(K7:K31)</f>
        <v>1106</v>
      </c>
      <c r="L35" s="29">
        <f t="shared" ref="L35" si="10">K35*100/D35</f>
        <v>17.497231450719823</v>
      </c>
      <c r="M35" s="25">
        <f>SUM(M7:M31)</f>
        <v>922</v>
      </c>
      <c r="N35" s="29">
        <f t="shared" ref="N35" si="11">M35*100/D35</f>
        <v>14.586299636133523</v>
      </c>
      <c r="O35" s="25">
        <f>SUM(O7:O31)</f>
        <v>20</v>
      </c>
      <c r="P35" s="30">
        <f t="shared" ref="P35" si="12">O35*100/D35</f>
        <v>0.31640563202024996</v>
      </c>
      <c r="R35" s="15"/>
    </row>
    <row r="36" spans="2:19" ht="15" x14ac:dyDescent="0.25">
      <c r="D36" s="19"/>
    </row>
    <row r="37" spans="2:19" ht="15" x14ac:dyDescent="0.2">
      <c r="D37" s="33"/>
      <c r="E37" s="31"/>
      <c r="F37" s="34"/>
      <c r="G37" s="31"/>
      <c r="H37" s="34"/>
      <c r="I37" s="31"/>
      <c r="J37" s="34"/>
      <c r="K37" s="31"/>
      <c r="L37" s="34"/>
      <c r="M37" s="31"/>
      <c r="N37" s="34"/>
      <c r="O37" s="31"/>
      <c r="P37" s="34"/>
    </row>
    <row r="38" spans="2:19" ht="15" x14ac:dyDescent="0.25">
      <c r="D38" s="19"/>
    </row>
    <row r="39" spans="2:19" ht="15" x14ac:dyDescent="0.25">
      <c r="D39" s="19"/>
    </row>
    <row r="40" spans="2:19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40"/>
  <sheetViews>
    <sheetView workbookViewId="0">
      <selection activeCell="T31" sqref="T31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44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75</v>
      </c>
      <c r="E7" s="11">
        <v>38</v>
      </c>
      <c r="F7" s="12">
        <f>E7/D7*100</f>
        <v>50.666666666666671</v>
      </c>
      <c r="G7" s="11">
        <v>15</v>
      </c>
      <c r="H7" s="12">
        <f>G7/D7*100</f>
        <v>20</v>
      </c>
      <c r="I7" s="11">
        <v>8</v>
      </c>
      <c r="J7" s="12">
        <f>I7/D7*100</f>
        <v>10.666666666666668</v>
      </c>
      <c r="K7" s="11">
        <v>4</v>
      </c>
      <c r="L7" s="12">
        <f>K7/D7*100</f>
        <v>5.3333333333333339</v>
      </c>
      <c r="M7" s="11">
        <v>10</v>
      </c>
      <c r="N7" s="12">
        <f>M7/D7*100</f>
        <v>13.333333333333334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60</v>
      </c>
      <c r="E8" s="11">
        <v>24</v>
      </c>
      <c r="F8" s="12">
        <f t="shared" ref="F8:F34" si="1">E8/D8*100</f>
        <v>40</v>
      </c>
      <c r="G8" s="11">
        <v>12</v>
      </c>
      <c r="H8" s="12">
        <f t="shared" ref="H8:H34" si="2">G8/D8*100</f>
        <v>20</v>
      </c>
      <c r="I8" s="11">
        <v>8</v>
      </c>
      <c r="J8" s="12">
        <f t="shared" ref="J8:J34" si="3">I8/D8*100</f>
        <v>13.333333333333334</v>
      </c>
      <c r="K8" s="11">
        <v>10</v>
      </c>
      <c r="L8" s="12">
        <f t="shared" ref="L8:L34" si="4">K8/D8*100</f>
        <v>16.666666666666664</v>
      </c>
      <c r="M8" s="11">
        <v>6</v>
      </c>
      <c r="N8" s="12">
        <f t="shared" ref="N8:N34" si="5">M8/D8*100</f>
        <v>10</v>
      </c>
      <c r="O8" s="11">
        <v>0</v>
      </c>
      <c r="P8" s="13">
        <f t="shared" ref="P8:P34" si="6">O8/D8*100</f>
        <v>0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338</v>
      </c>
      <c r="E9" s="11">
        <v>149</v>
      </c>
      <c r="F9" s="12">
        <f t="shared" si="1"/>
        <v>44.082840236686387</v>
      </c>
      <c r="G9" s="11">
        <v>74</v>
      </c>
      <c r="H9" s="12">
        <f t="shared" si="2"/>
        <v>21.893491124260358</v>
      </c>
      <c r="I9" s="11">
        <v>44</v>
      </c>
      <c r="J9" s="12">
        <f t="shared" si="3"/>
        <v>13.017751479289942</v>
      </c>
      <c r="K9" s="11">
        <v>26</v>
      </c>
      <c r="L9" s="12">
        <f t="shared" si="4"/>
        <v>7.6923076923076925</v>
      </c>
      <c r="M9" s="11">
        <v>44</v>
      </c>
      <c r="N9" s="12">
        <f t="shared" si="5"/>
        <v>13.017751479289942</v>
      </c>
      <c r="O9" s="11">
        <v>1</v>
      </c>
      <c r="P9" s="13">
        <f t="shared" si="6"/>
        <v>0.29585798816568049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157</v>
      </c>
      <c r="E10" s="11">
        <v>84</v>
      </c>
      <c r="F10" s="12">
        <f t="shared" si="1"/>
        <v>53.503184713375795</v>
      </c>
      <c r="G10" s="11">
        <v>2</v>
      </c>
      <c r="H10" s="12">
        <f t="shared" si="2"/>
        <v>1.2738853503184715</v>
      </c>
      <c r="I10" s="11">
        <v>24</v>
      </c>
      <c r="J10" s="12">
        <f t="shared" si="3"/>
        <v>15.286624203821656</v>
      </c>
      <c r="K10" s="11">
        <v>20</v>
      </c>
      <c r="L10" s="12">
        <f t="shared" si="4"/>
        <v>12.738853503184714</v>
      </c>
      <c r="M10" s="11">
        <v>27</v>
      </c>
      <c r="N10" s="12">
        <f t="shared" si="5"/>
        <v>17.197452229299362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92</v>
      </c>
      <c r="E11" s="11">
        <v>60</v>
      </c>
      <c r="F11" s="12">
        <f t="shared" si="1"/>
        <v>65.217391304347828</v>
      </c>
      <c r="G11" s="11">
        <v>3</v>
      </c>
      <c r="H11" s="12">
        <f t="shared" si="2"/>
        <v>3.2608695652173911</v>
      </c>
      <c r="I11" s="11">
        <v>8</v>
      </c>
      <c r="J11" s="12">
        <f t="shared" si="3"/>
        <v>8.695652173913043</v>
      </c>
      <c r="K11" s="11">
        <v>10</v>
      </c>
      <c r="L11" s="12">
        <f t="shared" si="4"/>
        <v>10.869565217391305</v>
      </c>
      <c r="M11" s="11">
        <v>11</v>
      </c>
      <c r="N11" s="12">
        <f t="shared" si="5"/>
        <v>11.956521739130435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77</v>
      </c>
      <c r="E12" s="11">
        <v>48</v>
      </c>
      <c r="F12" s="12">
        <f t="shared" si="1"/>
        <v>62.337662337662337</v>
      </c>
      <c r="G12" s="11">
        <v>0</v>
      </c>
      <c r="H12" s="12">
        <f t="shared" si="2"/>
        <v>0</v>
      </c>
      <c r="I12" s="11">
        <v>3</v>
      </c>
      <c r="J12" s="12">
        <f t="shared" si="3"/>
        <v>3.8961038961038961</v>
      </c>
      <c r="K12" s="11">
        <v>8</v>
      </c>
      <c r="L12" s="12">
        <f t="shared" si="4"/>
        <v>10.38961038961039</v>
      </c>
      <c r="M12" s="11">
        <v>18</v>
      </c>
      <c r="N12" s="12">
        <f t="shared" si="5"/>
        <v>23.376623376623375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169</v>
      </c>
      <c r="E13" s="11">
        <v>82</v>
      </c>
      <c r="F13" s="12">
        <f t="shared" si="1"/>
        <v>48.520710059171599</v>
      </c>
      <c r="G13" s="11">
        <v>7</v>
      </c>
      <c r="H13" s="12">
        <f t="shared" si="2"/>
        <v>4.1420118343195274</v>
      </c>
      <c r="I13" s="11">
        <v>23</v>
      </c>
      <c r="J13" s="12">
        <f t="shared" si="3"/>
        <v>13.609467455621301</v>
      </c>
      <c r="K13" s="11">
        <v>28</v>
      </c>
      <c r="L13" s="12">
        <f t="shared" si="4"/>
        <v>16.568047337278109</v>
      </c>
      <c r="M13" s="11">
        <v>27</v>
      </c>
      <c r="N13" s="12">
        <f t="shared" si="5"/>
        <v>15.976331360946746</v>
      </c>
      <c r="O13" s="11">
        <v>2</v>
      </c>
      <c r="P13" s="13">
        <f t="shared" si="6"/>
        <v>1.1834319526627219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40</v>
      </c>
      <c r="E14" s="11">
        <v>20</v>
      </c>
      <c r="F14" s="12">
        <f t="shared" si="1"/>
        <v>50</v>
      </c>
      <c r="G14" s="11">
        <v>1</v>
      </c>
      <c r="H14" s="12">
        <f t="shared" si="2"/>
        <v>2.5</v>
      </c>
      <c r="I14" s="11">
        <v>3</v>
      </c>
      <c r="J14" s="12">
        <f t="shared" si="3"/>
        <v>7.5</v>
      </c>
      <c r="K14" s="11">
        <v>4</v>
      </c>
      <c r="L14" s="12">
        <f t="shared" si="4"/>
        <v>10</v>
      </c>
      <c r="M14" s="11">
        <v>12</v>
      </c>
      <c r="N14" s="12">
        <f t="shared" si="5"/>
        <v>30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149</v>
      </c>
      <c r="E15" s="11">
        <v>63</v>
      </c>
      <c r="F15" s="12">
        <f t="shared" si="1"/>
        <v>42.281879194630875</v>
      </c>
      <c r="G15" s="11">
        <v>19</v>
      </c>
      <c r="H15" s="12">
        <f t="shared" si="2"/>
        <v>12.751677852348994</v>
      </c>
      <c r="I15" s="11">
        <v>25</v>
      </c>
      <c r="J15" s="12">
        <f t="shared" si="3"/>
        <v>16.778523489932887</v>
      </c>
      <c r="K15" s="11">
        <v>14</v>
      </c>
      <c r="L15" s="12">
        <f t="shared" si="4"/>
        <v>9.3959731543624159</v>
      </c>
      <c r="M15" s="11">
        <v>28</v>
      </c>
      <c r="N15" s="12">
        <f t="shared" si="5"/>
        <v>18.791946308724832</v>
      </c>
      <c r="O15" s="11">
        <v>0</v>
      </c>
      <c r="P15" s="13">
        <f t="shared" si="6"/>
        <v>0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117</v>
      </c>
      <c r="E16" s="11">
        <v>35</v>
      </c>
      <c r="F16" s="12">
        <f t="shared" si="1"/>
        <v>29.914529914529915</v>
      </c>
      <c r="G16" s="11">
        <v>46</v>
      </c>
      <c r="H16" s="12">
        <f t="shared" si="2"/>
        <v>39.316239316239319</v>
      </c>
      <c r="I16" s="11">
        <v>13</v>
      </c>
      <c r="J16" s="12">
        <f t="shared" si="3"/>
        <v>11.111111111111111</v>
      </c>
      <c r="K16" s="11">
        <v>11</v>
      </c>
      <c r="L16" s="12">
        <f t="shared" si="4"/>
        <v>9.4017094017094021</v>
      </c>
      <c r="M16" s="11">
        <v>12</v>
      </c>
      <c r="N16" s="12">
        <f t="shared" si="5"/>
        <v>10.256410256410255</v>
      </c>
      <c r="O16" s="11">
        <v>0</v>
      </c>
      <c r="P16" s="13">
        <f t="shared" si="6"/>
        <v>0</v>
      </c>
      <c r="Q16" s="14"/>
      <c r="R16" s="15"/>
      <c r="S16" s="16"/>
    </row>
    <row r="17" spans="1:19" ht="15" customHeight="1" x14ac:dyDescent="0.25">
      <c r="A17" s="44"/>
      <c r="B17" s="17">
        <v>11</v>
      </c>
      <c r="C17" s="10" t="s">
        <v>23</v>
      </c>
      <c r="D17" s="27">
        <f t="shared" si="0"/>
        <v>66</v>
      </c>
      <c r="E17" s="11">
        <v>2</v>
      </c>
      <c r="F17" s="12">
        <f t="shared" si="1"/>
        <v>3.0303030303030303</v>
      </c>
      <c r="G17" s="11">
        <v>28</v>
      </c>
      <c r="H17" s="12">
        <f t="shared" si="2"/>
        <v>42.424242424242422</v>
      </c>
      <c r="I17" s="11">
        <v>13</v>
      </c>
      <c r="J17" s="12">
        <f t="shared" si="3"/>
        <v>19.696969696969695</v>
      </c>
      <c r="K17" s="11">
        <v>13</v>
      </c>
      <c r="L17" s="12">
        <f t="shared" si="4"/>
        <v>19.696969696969695</v>
      </c>
      <c r="M17" s="11">
        <v>9</v>
      </c>
      <c r="N17" s="12">
        <f t="shared" si="5"/>
        <v>13.636363636363635</v>
      </c>
      <c r="O17" s="11">
        <v>1</v>
      </c>
      <c r="P17" s="13">
        <f t="shared" si="6"/>
        <v>1.5151515151515151</v>
      </c>
      <c r="Q17" s="14"/>
      <c r="R17" s="15"/>
      <c r="S17" s="16"/>
    </row>
    <row r="18" spans="1:19" ht="15" customHeight="1" x14ac:dyDescent="0.25">
      <c r="B18" s="17">
        <v>12</v>
      </c>
      <c r="C18" s="10" t="s">
        <v>24</v>
      </c>
      <c r="D18" s="27">
        <f t="shared" si="0"/>
        <v>104</v>
      </c>
      <c r="E18" s="11">
        <v>51</v>
      </c>
      <c r="F18" s="12">
        <f t="shared" si="1"/>
        <v>49.038461538461533</v>
      </c>
      <c r="G18" s="11">
        <v>15</v>
      </c>
      <c r="H18" s="12">
        <f t="shared" si="2"/>
        <v>14.423076923076922</v>
      </c>
      <c r="I18" s="11">
        <v>18</v>
      </c>
      <c r="J18" s="12">
        <f t="shared" si="3"/>
        <v>17.307692307692307</v>
      </c>
      <c r="K18" s="11">
        <v>18</v>
      </c>
      <c r="L18" s="12">
        <f t="shared" si="4"/>
        <v>17.307692307692307</v>
      </c>
      <c r="M18" s="11">
        <v>2</v>
      </c>
      <c r="N18" s="12">
        <f t="shared" si="5"/>
        <v>1.9230769230769231</v>
      </c>
      <c r="O18" s="11">
        <v>0</v>
      </c>
      <c r="P18" s="13">
        <f t="shared" si="6"/>
        <v>0</v>
      </c>
      <c r="Q18" s="14"/>
      <c r="R18" s="15"/>
      <c r="S18" s="16"/>
    </row>
    <row r="19" spans="1:19" ht="15" customHeight="1" x14ac:dyDescent="0.25">
      <c r="B19" s="17">
        <v>13</v>
      </c>
      <c r="C19" s="10" t="s">
        <v>25</v>
      </c>
      <c r="D19" s="27">
        <f t="shared" si="0"/>
        <v>141</v>
      </c>
      <c r="E19" s="11">
        <v>79</v>
      </c>
      <c r="F19" s="12">
        <f t="shared" si="1"/>
        <v>56.028368794326241</v>
      </c>
      <c r="G19" s="11">
        <v>25</v>
      </c>
      <c r="H19" s="12">
        <f t="shared" si="2"/>
        <v>17.730496453900709</v>
      </c>
      <c r="I19" s="11">
        <v>9</v>
      </c>
      <c r="J19" s="12">
        <f t="shared" si="3"/>
        <v>6.3829787234042552</v>
      </c>
      <c r="K19" s="11">
        <v>18</v>
      </c>
      <c r="L19" s="12">
        <f t="shared" si="4"/>
        <v>12.76595744680851</v>
      </c>
      <c r="M19" s="11">
        <v>10</v>
      </c>
      <c r="N19" s="12">
        <f t="shared" si="5"/>
        <v>7.0921985815602842</v>
      </c>
      <c r="O19" s="11">
        <v>0</v>
      </c>
      <c r="P19" s="13">
        <f t="shared" si="6"/>
        <v>0</v>
      </c>
      <c r="Q19" s="14"/>
      <c r="R19" s="15"/>
      <c r="S19" s="16"/>
    </row>
    <row r="20" spans="1:19" ht="15" customHeight="1" x14ac:dyDescent="0.25">
      <c r="B20" s="17">
        <v>14</v>
      </c>
      <c r="C20" s="10" t="s">
        <v>26</v>
      </c>
      <c r="D20" s="27">
        <f t="shared" si="0"/>
        <v>297</v>
      </c>
      <c r="E20" s="11">
        <v>182</v>
      </c>
      <c r="F20" s="12">
        <f t="shared" si="1"/>
        <v>61.27946127946128</v>
      </c>
      <c r="G20" s="11">
        <v>0</v>
      </c>
      <c r="H20" s="12">
        <f t="shared" si="2"/>
        <v>0</v>
      </c>
      <c r="I20" s="11">
        <v>41</v>
      </c>
      <c r="J20" s="12">
        <f t="shared" si="3"/>
        <v>13.804713804713806</v>
      </c>
      <c r="K20" s="11">
        <v>23</v>
      </c>
      <c r="L20" s="12">
        <f t="shared" si="4"/>
        <v>7.7441077441077439</v>
      </c>
      <c r="M20" s="11">
        <v>49</v>
      </c>
      <c r="N20" s="12">
        <f t="shared" si="5"/>
        <v>16.498316498316498</v>
      </c>
      <c r="O20" s="11">
        <v>2</v>
      </c>
      <c r="P20" s="13">
        <f t="shared" si="6"/>
        <v>0.67340067340067333</v>
      </c>
      <c r="Q20" s="14"/>
      <c r="R20" s="15"/>
      <c r="S20" s="16"/>
    </row>
    <row r="21" spans="1:19" ht="15" customHeight="1" x14ac:dyDescent="0.25">
      <c r="B21" s="17">
        <v>15</v>
      </c>
      <c r="C21" s="10" t="s">
        <v>27</v>
      </c>
      <c r="D21" s="27">
        <f t="shared" si="0"/>
        <v>91</v>
      </c>
      <c r="E21" s="11">
        <v>56</v>
      </c>
      <c r="F21" s="12">
        <f t="shared" si="1"/>
        <v>61.53846153846154</v>
      </c>
      <c r="G21" s="11">
        <v>0</v>
      </c>
      <c r="H21" s="12">
        <f t="shared" si="2"/>
        <v>0</v>
      </c>
      <c r="I21" s="11">
        <v>10</v>
      </c>
      <c r="J21" s="12">
        <f t="shared" si="3"/>
        <v>10.989010989010989</v>
      </c>
      <c r="K21" s="11">
        <v>14</v>
      </c>
      <c r="L21" s="12">
        <f t="shared" si="4"/>
        <v>15.384615384615385</v>
      </c>
      <c r="M21" s="11">
        <v>10</v>
      </c>
      <c r="N21" s="12">
        <f t="shared" si="5"/>
        <v>10.989010989010989</v>
      </c>
      <c r="O21" s="11">
        <v>1</v>
      </c>
      <c r="P21" s="13">
        <f t="shared" si="6"/>
        <v>1.098901098901099</v>
      </c>
      <c r="Q21" s="14"/>
      <c r="R21" s="15"/>
      <c r="S21" s="16"/>
    </row>
    <row r="22" spans="1:19" ht="15" customHeight="1" x14ac:dyDescent="0.25">
      <c r="B22" s="17">
        <v>16</v>
      </c>
      <c r="C22" s="10" t="s">
        <v>28</v>
      </c>
      <c r="D22" s="27">
        <f t="shared" si="0"/>
        <v>38</v>
      </c>
      <c r="E22" s="11">
        <v>24</v>
      </c>
      <c r="F22" s="12">
        <f t="shared" si="1"/>
        <v>63.157894736842103</v>
      </c>
      <c r="G22" s="11">
        <v>1</v>
      </c>
      <c r="H22" s="12">
        <f t="shared" si="2"/>
        <v>2.6315789473684208</v>
      </c>
      <c r="I22" s="11">
        <v>7</v>
      </c>
      <c r="J22" s="12">
        <f t="shared" si="3"/>
        <v>18.421052631578945</v>
      </c>
      <c r="K22" s="11">
        <v>3</v>
      </c>
      <c r="L22" s="12">
        <f t="shared" si="4"/>
        <v>7.8947368421052628</v>
      </c>
      <c r="M22" s="11">
        <v>3</v>
      </c>
      <c r="N22" s="12">
        <f t="shared" si="5"/>
        <v>7.8947368421052628</v>
      </c>
      <c r="O22" s="11">
        <v>0</v>
      </c>
      <c r="P22" s="13">
        <f t="shared" si="6"/>
        <v>0</v>
      </c>
      <c r="Q22" s="14"/>
      <c r="R22" s="15"/>
      <c r="S22" s="16"/>
    </row>
    <row r="23" spans="1:19" ht="15" customHeight="1" x14ac:dyDescent="0.25">
      <c r="B23" s="17">
        <v>17</v>
      </c>
      <c r="C23" s="10" t="s">
        <v>29</v>
      </c>
      <c r="D23" s="27">
        <f t="shared" si="0"/>
        <v>70</v>
      </c>
      <c r="E23" s="11">
        <v>25</v>
      </c>
      <c r="F23" s="12">
        <f t="shared" si="1"/>
        <v>35.714285714285715</v>
      </c>
      <c r="G23" s="11">
        <v>15</v>
      </c>
      <c r="H23" s="12">
        <f t="shared" si="2"/>
        <v>21.428571428571427</v>
      </c>
      <c r="I23" s="11">
        <v>10</v>
      </c>
      <c r="J23" s="12">
        <f t="shared" si="3"/>
        <v>14.285714285714285</v>
      </c>
      <c r="K23" s="11">
        <v>9</v>
      </c>
      <c r="L23" s="12">
        <f t="shared" si="4"/>
        <v>12.857142857142856</v>
      </c>
      <c r="M23" s="11">
        <v>11</v>
      </c>
      <c r="N23" s="12">
        <f t="shared" si="5"/>
        <v>15.714285714285714</v>
      </c>
      <c r="O23" s="11">
        <v>0</v>
      </c>
      <c r="P23" s="13">
        <f t="shared" si="6"/>
        <v>0</v>
      </c>
      <c r="Q23" s="14"/>
      <c r="R23" s="15"/>
      <c r="S23" s="16"/>
    </row>
    <row r="24" spans="1:19" ht="15" customHeight="1" x14ac:dyDescent="0.25">
      <c r="B24" s="17">
        <v>18</v>
      </c>
      <c r="C24" s="10" t="s">
        <v>30</v>
      </c>
      <c r="D24" s="27">
        <f t="shared" si="0"/>
        <v>43</v>
      </c>
      <c r="E24" s="11">
        <v>24</v>
      </c>
      <c r="F24" s="12">
        <f t="shared" si="1"/>
        <v>55.813953488372093</v>
      </c>
      <c r="G24" s="11">
        <v>9</v>
      </c>
      <c r="H24" s="12">
        <f t="shared" si="2"/>
        <v>20.930232558139537</v>
      </c>
      <c r="I24" s="11">
        <v>4</v>
      </c>
      <c r="J24" s="12">
        <f t="shared" si="3"/>
        <v>9.3023255813953494</v>
      </c>
      <c r="K24" s="11">
        <v>5</v>
      </c>
      <c r="L24" s="12">
        <f t="shared" si="4"/>
        <v>11.627906976744185</v>
      </c>
      <c r="M24" s="11">
        <v>1</v>
      </c>
      <c r="N24" s="12">
        <f t="shared" si="5"/>
        <v>2.3255813953488373</v>
      </c>
      <c r="O24" s="11">
        <v>0</v>
      </c>
      <c r="P24" s="13">
        <f t="shared" si="6"/>
        <v>0</v>
      </c>
      <c r="Q24" s="14"/>
      <c r="R24" s="15"/>
      <c r="S24" s="16"/>
    </row>
    <row r="25" spans="1:19" ht="15" customHeight="1" x14ac:dyDescent="0.25">
      <c r="B25" s="17">
        <v>19</v>
      </c>
      <c r="C25" s="10" t="s">
        <v>31</v>
      </c>
      <c r="D25" s="27">
        <f t="shared" si="0"/>
        <v>173</v>
      </c>
      <c r="E25" s="11">
        <v>78</v>
      </c>
      <c r="F25" s="12">
        <f t="shared" si="1"/>
        <v>45.086705202312139</v>
      </c>
      <c r="G25" s="11">
        <v>22</v>
      </c>
      <c r="H25" s="12">
        <f t="shared" si="2"/>
        <v>12.716763005780345</v>
      </c>
      <c r="I25" s="11">
        <v>35</v>
      </c>
      <c r="J25" s="12">
        <f t="shared" si="3"/>
        <v>20.23121387283237</v>
      </c>
      <c r="K25" s="11">
        <v>16</v>
      </c>
      <c r="L25" s="12">
        <f t="shared" si="4"/>
        <v>9.2485549132947966</v>
      </c>
      <c r="M25" s="11">
        <v>21</v>
      </c>
      <c r="N25" s="12">
        <f t="shared" si="5"/>
        <v>12.138728323699421</v>
      </c>
      <c r="O25" s="11">
        <v>1</v>
      </c>
      <c r="P25" s="13">
        <f t="shared" si="6"/>
        <v>0.57803468208092479</v>
      </c>
      <c r="Q25" s="14"/>
      <c r="R25" s="15"/>
      <c r="S25" s="16"/>
    </row>
    <row r="26" spans="1:19" ht="15" customHeight="1" x14ac:dyDescent="0.25">
      <c r="B26" s="17">
        <v>20</v>
      </c>
      <c r="C26" s="10" t="s">
        <v>32</v>
      </c>
      <c r="D26" s="27">
        <f t="shared" si="0"/>
        <v>121</v>
      </c>
      <c r="E26" s="11">
        <v>64</v>
      </c>
      <c r="F26" s="12">
        <f t="shared" si="1"/>
        <v>52.892561983471076</v>
      </c>
      <c r="G26" s="11">
        <v>13</v>
      </c>
      <c r="H26" s="12">
        <f t="shared" si="2"/>
        <v>10.743801652892563</v>
      </c>
      <c r="I26" s="11">
        <v>12</v>
      </c>
      <c r="J26" s="12">
        <f t="shared" si="3"/>
        <v>9.9173553719008272</v>
      </c>
      <c r="K26" s="11">
        <v>8</v>
      </c>
      <c r="L26" s="12">
        <f t="shared" si="4"/>
        <v>6.6115702479338845</v>
      </c>
      <c r="M26" s="11">
        <v>24</v>
      </c>
      <c r="N26" s="12">
        <f t="shared" si="5"/>
        <v>19.834710743801654</v>
      </c>
      <c r="O26" s="11">
        <v>0</v>
      </c>
      <c r="P26" s="13">
        <f t="shared" si="6"/>
        <v>0</v>
      </c>
      <c r="Q26" s="14"/>
      <c r="R26" s="15"/>
      <c r="S26" s="16"/>
    </row>
    <row r="27" spans="1:19" ht="15" customHeight="1" x14ac:dyDescent="0.25">
      <c r="B27" s="17">
        <v>21</v>
      </c>
      <c r="C27" s="10" t="s">
        <v>33</v>
      </c>
      <c r="D27" s="27">
        <f t="shared" si="0"/>
        <v>59</v>
      </c>
      <c r="E27" s="11">
        <v>35</v>
      </c>
      <c r="F27" s="12">
        <f t="shared" si="1"/>
        <v>59.322033898305079</v>
      </c>
      <c r="G27" s="11">
        <v>1</v>
      </c>
      <c r="H27" s="12">
        <f t="shared" si="2"/>
        <v>1.6949152542372881</v>
      </c>
      <c r="I27" s="11">
        <v>9</v>
      </c>
      <c r="J27" s="12">
        <f t="shared" si="3"/>
        <v>15.254237288135593</v>
      </c>
      <c r="K27" s="11">
        <v>7</v>
      </c>
      <c r="L27" s="12">
        <f t="shared" si="4"/>
        <v>11.864406779661017</v>
      </c>
      <c r="M27" s="11">
        <v>7</v>
      </c>
      <c r="N27" s="12">
        <f t="shared" si="5"/>
        <v>11.864406779661017</v>
      </c>
      <c r="O27" s="11">
        <v>0</v>
      </c>
      <c r="P27" s="13">
        <f t="shared" si="6"/>
        <v>0</v>
      </c>
      <c r="Q27" s="14"/>
      <c r="R27" s="15"/>
      <c r="S27" s="16"/>
    </row>
    <row r="28" spans="1:19" ht="15" customHeight="1" x14ac:dyDescent="0.25">
      <c r="B28" s="17">
        <v>22</v>
      </c>
      <c r="C28" s="10" t="s">
        <v>34</v>
      </c>
      <c r="D28" s="27">
        <f t="shared" si="0"/>
        <v>65</v>
      </c>
      <c r="E28" s="11">
        <v>30</v>
      </c>
      <c r="F28" s="12">
        <f t="shared" si="1"/>
        <v>46.153846153846153</v>
      </c>
      <c r="G28" s="11">
        <v>11</v>
      </c>
      <c r="H28" s="12">
        <f t="shared" si="2"/>
        <v>16.923076923076923</v>
      </c>
      <c r="I28" s="11">
        <v>8</v>
      </c>
      <c r="J28" s="12">
        <f t="shared" si="3"/>
        <v>12.307692307692308</v>
      </c>
      <c r="K28" s="11">
        <v>9</v>
      </c>
      <c r="L28" s="12">
        <f t="shared" si="4"/>
        <v>13.846153846153847</v>
      </c>
      <c r="M28" s="11">
        <v>7</v>
      </c>
      <c r="N28" s="12">
        <f t="shared" si="5"/>
        <v>10.76923076923077</v>
      </c>
      <c r="O28" s="11">
        <v>0</v>
      </c>
      <c r="P28" s="13">
        <f t="shared" si="6"/>
        <v>0</v>
      </c>
      <c r="Q28" s="14"/>
      <c r="R28" s="15"/>
      <c r="S28" s="16"/>
    </row>
    <row r="29" spans="1:19" ht="15" customHeight="1" x14ac:dyDescent="0.25">
      <c r="B29" s="17">
        <v>23</v>
      </c>
      <c r="C29" s="10" t="s">
        <v>35</v>
      </c>
      <c r="D29" s="27">
        <f t="shared" si="0"/>
        <v>36</v>
      </c>
      <c r="E29" s="11">
        <v>12</v>
      </c>
      <c r="F29" s="12">
        <f t="shared" si="1"/>
        <v>33.333333333333329</v>
      </c>
      <c r="G29" s="11">
        <v>9</v>
      </c>
      <c r="H29" s="12">
        <f t="shared" si="2"/>
        <v>25</v>
      </c>
      <c r="I29" s="11">
        <v>3</v>
      </c>
      <c r="J29" s="12">
        <f t="shared" si="3"/>
        <v>8.3333333333333321</v>
      </c>
      <c r="K29" s="11">
        <v>5</v>
      </c>
      <c r="L29" s="12">
        <f t="shared" si="4"/>
        <v>13.888888888888889</v>
      </c>
      <c r="M29" s="11">
        <v>7</v>
      </c>
      <c r="N29" s="12">
        <f t="shared" si="5"/>
        <v>19.444444444444446</v>
      </c>
      <c r="O29" s="11">
        <v>0</v>
      </c>
      <c r="P29" s="13">
        <f t="shared" si="6"/>
        <v>0</v>
      </c>
      <c r="Q29" s="14"/>
      <c r="R29" s="15"/>
      <c r="S29" s="16"/>
    </row>
    <row r="30" spans="1:19" ht="15" customHeight="1" x14ac:dyDescent="0.25">
      <c r="B30" s="17">
        <v>24</v>
      </c>
      <c r="C30" s="18" t="s">
        <v>36</v>
      </c>
      <c r="D30" s="27">
        <f t="shared" si="0"/>
        <v>68</v>
      </c>
      <c r="E30" s="11">
        <v>40</v>
      </c>
      <c r="F30" s="12">
        <f t="shared" si="1"/>
        <v>58.82352941176471</v>
      </c>
      <c r="G30" s="11">
        <v>4</v>
      </c>
      <c r="H30" s="12">
        <f t="shared" si="2"/>
        <v>5.8823529411764701</v>
      </c>
      <c r="I30" s="11">
        <v>8</v>
      </c>
      <c r="J30" s="12">
        <f t="shared" si="3"/>
        <v>11.76470588235294</v>
      </c>
      <c r="K30" s="11">
        <v>7</v>
      </c>
      <c r="L30" s="12">
        <f t="shared" si="4"/>
        <v>10.294117647058822</v>
      </c>
      <c r="M30" s="11">
        <v>9</v>
      </c>
      <c r="N30" s="12">
        <f t="shared" si="5"/>
        <v>13.23529411764706</v>
      </c>
      <c r="O30" s="11">
        <v>0</v>
      </c>
      <c r="P30" s="13">
        <f t="shared" si="6"/>
        <v>0</v>
      </c>
      <c r="Q30" s="14"/>
      <c r="R30" s="15"/>
      <c r="S30" s="16"/>
    </row>
    <row r="31" spans="1:19" ht="15" customHeight="1" x14ac:dyDescent="0.25">
      <c r="B31" s="17">
        <v>25</v>
      </c>
      <c r="C31" s="36" t="s">
        <v>37</v>
      </c>
      <c r="D31" s="27">
        <f t="shared" si="0"/>
        <v>159</v>
      </c>
      <c r="E31" s="11">
        <v>61</v>
      </c>
      <c r="F31" s="12">
        <f t="shared" si="1"/>
        <v>38.364779874213838</v>
      </c>
      <c r="G31" s="11">
        <v>30</v>
      </c>
      <c r="H31" s="12">
        <f t="shared" si="2"/>
        <v>18.867924528301888</v>
      </c>
      <c r="I31" s="11">
        <v>23</v>
      </c>
      <c r="J31" s="12">
        <f t="shared" si="3"/>
        <v>14.465408805031446</v>
      </c>
      <c r="K31" s="11">
        <v>20</v>
      </c>
      <c r="L31" s="12">
        <f t="shared" si="4"/>
        <v>12.578616352201259</v>
      </c>
      <c r="M31" s="11">
        <v>23</v>
      </c>
      <c r="N31" s="12">
        <f t="shared" si="5"/>
        <v>14.465408805031446</v>
      </c>
      <c r="O31" s="11">
        <v>2</v>
      </c>
      <c r="P31" s="13">
        <f t="shared" si="6"/>
        <v>1.257861635220126</v>
      </c>
      <c r="Q31" s="14"/>
      <c r="R31" s="15"/>
      <c r="S31" s="16"/>
    </row>
    <row r="32" spans="1:19" ht="15" customHeight="1" x14ac:dyDescent="0.25">
      <c r="B32" s="9">
        <v>24</v>
      </c>
      <c r="C32" s="26" t="s">
        <v>38</v>
      </c>
      <c r="D32" s="27">
        <f t="shared" si="0"/>
        <v>109</v>
      </c>
      <c r="E32" s="39">
        <v>27</v>
      </c>
      <c r="F32" s="12">
        <f t="shared" si="1"/>
        <v>24.770642201834864</v>
      </c>
      <c r="G32" s="35">
        <v>13</v>
      </c>
      <c r="H32" s="12">
        <f t="shared" si="2"/>
        <v>11.926605504587156</v>
      </c>
      <c r="I32" s="11">
        <v>10</v>
      </c>
      <c r="J32" s="12">
        <f t="shared" si="3"/>
        <v>9.1743119266055047</v>
      </c>
      <c r="K32" s="35">
        <v>24</v>
      </c>
      <c r="L32" s="12">
        <f t="shared" si="4"/>
        <v>22.018348623853214</v>
      </c>
      <c r="M32" s="35">
        <v>31</v>
      </c>
      <c r="N32" s="12">
        <f t="shared" si="5"/>
        <v>28.440366972477065</v>
      </c>
      <c r="O32" s="35">
        <v>4</v>
      </c>
      <c r="P32" s="13">
        <f t="shared" si="6"/>
        <v>3.669724770642202</v>
      </c>
      <c r="Q32" s="14"/>
      <c r="R32" s="15"/>
      <c r="S32" s="16"/>
    </row>
    <row r="33" spans="2:19" ht="15" customHeight="1" thickBot="1" x14ac:dyDescent="0.3">
      <c r="B33" s="20">
        <v>25</v>
      </c>
      <c r="C33" s="21" t="s">
        <v>39</v>
      </c>
      <c r="D33" s="27">
        <f t="shared" si="0"/>
        <v>9</v>
      </c>
      <c r="E33" s="40">
        <v>4</v>
      </c>
      <c r="F33" s="12">
        <f t="shared" si="1"/>
        <v>44.444444444444443</v>
      </c>
      <c r="G33" s="41">
        <v>2</v>
      </c>
      <c r="H33" s="12">
        <f t="shared" si="2"/>
        <v>22.222222222222221</v>
      </c>
      <c r="I33" s="11">
        <v>0</v>
      </c>
      <c r="J33" s="22">
        <v>0</v>
      </c>
      <c r="K33" s="35">
        <v>0</v>
      </c>
      <c r="L33" s="22">
        <v>0</v>
      </c>
      <c r="M33" s="41">
        <v>3</v>
      </c>
      <c r="N33" s="12">
        <f t="shared" si="5"/>
        <v>33.333333333333329</v>
      </c>
      <c r="O33" s="41">
        <v>0</v>
      </c>
      <c r="P33" s="23"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43"/>
      <c r="D34" s="28">
        <f>SUM(D7:D33)</f>
        <v>2923</v>
      </c>
      <c r="E34" s="25">
        <f>SUM(E7:E33)</f>
        <v>1397</v>
      </c>
      <c r="F34" s="29">
        <f t="shared" si="1"/>
        <v>47.793362983236399</v>
      </c>
      <c r="G34" s="25">
        <f t="shared" ref="G34:O34" si="7">SUM(G7:G33)</f>
        <v>377</v>
      </c>
      <c r="H34" s="29">
        <f t="shared" si="2"/>
        <v>12.897707834416694</v>
      </c>
      <c r="I34" s="25">
        <f t="shared" si="7"/>
        <v>379</v>
      </c>
      <c r="J34" s="29">
        <f t="shared" si="3"/>
        <v>12.966130687649674</v>
      </c>
      <c r="K34" s="25">
        <f t="shared" si="7"/>
        <v>334</v>
      </c>
      <c r="L34" s="29">
        <f t="shared" si="4"/>
        <v>11.426616489907628</v>
      </c>
      <c r="M34" s="25">
        <f t="shared" si="7"/>
        <v>422</v>
      </c>
      <c r="N34" s="29">
        <f t="shared" si="5"/>
        <v>14.437222032158742</v>
      </c>
      <c r="O34" s="25">
        <f t="shared" si="7"/>
        <v>14</v>
      </c>
      <c r="P34" s="30">
        <f t="shared" si="6"/>
        <v>0.47895997263085871</v>
      </c>
      <c r="Q34" s="14"/>
      <c r="R34" s="15"/>
      <c r="S34" s="16"/>
    </row>
    <row r="35" spans="2:19" ht="16.5" thickBot="1" x14ac:dyDescent="0.3">
      <c r="B35" s="42" t="s">
        <v>41</v>
      </c>
      <c r="C35" s="43"/>
      <c r="D35" s="28">
        <f t="shared" ref="D35" si="8">E35+G35+I35+K35+M35+O35</f>
        <v>2805</v>
      </c>
      <c r="E35" s="24">
        <f>SUM(E7:E31)</f>
        <v>1366</v>
      </c>
      <c r="F35" s="29">
        <f>E35*100/D35</f>
        <v>48.69875222816399</v>
      </c>
      <c r="G35" s="24">
        <f t="shared" ref="G35:O35" si="9">SUM(G7:G31)</f>
        <v>362</v>
      </c>
      <c r="H35" s="29">
        <f>G35*100/D35</f>
        <v>12.905525846702318</v>
      </c>
      <c r="I35" s="24">
        <f t="shared" si="9"/>
        <v>369</v>
      </c>
      <c r="J35" s="29">
        <f t="shared" ref="J35" si="10">I35*100/D35</f>
        <v>13.155080213903743</v>
      </c>
      <c r="K35" s="24">
        <f t="shared" si="9"/>
        <v>310</v>
      </c>
      <c r="L35" s="29">
        <f t="shared" ref="L35" si="11">K35*100/D35</f>
        <v>11.05169340463458</v>
      </c>
      <c r="M35" s="24">
        <f t="shared" si="9"/>
        <v>388</v>
      </c>
      <c r="N35" s="29">
        <f t="shared" ref="N35" si="12">M35*100/D35</f>
        <v>13.832442067736185</v>
      </c>
      <c r="O35" s="24">
        <f t="shared" si="9"/>
        <v>10</v>
      </c>
      <c r="P35" s="30">
        <f t="shared" ref="P35" si="13">O35*100/D35</f>
        <v>0.35650623885918004</v>
      </c>
      <c r="R35" s="15"/>
    </row>
    <row r="37" spans="2:19" ht="15" x14ac:dyDescent="0.25">
      <c r="D37" s="19"/>
    </row>
    <row r="38" spans="2:19" ht="15" x14ac:dyDescent="0.25">
      <c r="D38" s="19"/>
    </row>
    <row r="39" spans="2:19" ht="15" x14ac:dyDescent="0.25">
      <c r="D39" s="19"/>
    </row>
    <row r="40" spans="2:19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0"/>
  <sheetViews>
    <sheetView workbookViewId="0">
      <selection activeCell="B1" sqref="B1:P1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16.5" thickBot="1" x14ac:dyDescent="0.3">
      <c r="B2" s="58" t="s">
        <v>40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69</v>
      </c>
      <c r="E7" s="11">
        <v>19</v>
      </c>
      <c r="F7" s="12">
        <f>E7/D7*100</f>
        <v>27.536231884057973</v>
      </c>
      <c r="G7" s="11">
        <v>19</v>
      </c>
      <c r="H7" s="12">
        <f>G7/D7*100</f>
        <v>27.536231884057973</v>
      </c>
      <c r="I7" s="11">
        <v>11</v>
      </c>
      <c r="J7" s="12">
        <f>I7/D7*100</f>
        <v>15.942028985507244</v>
      </c>
      <c r="K7" s="11">
        <v>7</v>
      </c>
      <c r="L7" s="12">
        <f>K7/D7*100</f>
        <v>10.144927536231885</v>
      </c>
      <c r="M7" s="11">
        <v>13</v>
      </c>
      <c r="N7" s="12">
        <f>M7/D7*100</f>
        <v>18.840579710144929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97</v>
      </c>
      <c r="E8" s="11">
        <v>15</v>
      </c>
      <c r="F8" s="12">
        <f t="shared" ref="F8:F33" si="1">E8/D8*100</f>
        <v>15.463917525773196</v>
      </c>
      <c r="G8" s="11">
        <v>17</v>
      </c>
      <c r="H8" s="12">
        <f t="shared" ref="H8:H33" si="2">G8/D8*100</f>
        <v>17.525773195876287</v>
      </c>
      <c r="I8" s="11">
        <v>17</v>
      </c>
      <c r="J8" s="12">
        <f t="shared" ref="J8:J33" si="3">I8/D8*100</f>
        <v>17.525773195876287</v>
      </c>
      <c r="K8" s="11">
        <v>37</v>
      </c>
      <c r="L8" s="12">
        <f t="shared" ref="L8:L33" si="4">K8/D8*100</f>
        <v>38.144329896907216</v>
      </c>
      <c r="M8" s="11">
        <v>10</v>
      </c>
      <c r="N8" s="12">
        <f t="shared" ref="N8:N33" si="5">M8/D8*100</f>
        <v>10.309278350515463</v>
      </c>
      <c r="O8" s="11">
        <v>1</v>
      </c>
      <c r="P8" s="13">
        <f t="shared" ref="P8:P33" si="6">O8/D8*100</f>
        <v>1.0309278350515463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523</v>
      </c>
      <c r="E9" s="11">
        <v>176</v>
      </c>
      <c r="F9" s="12">
        <f t="shared" si="1"/>
        <v>33.652007648183556</v>
      </c>
      <c r="G9" s="11">
        <v>82</v>
      </c>
      <c r="H9" s="12">
        <f t="shared" si="2"/>
        <v>15.678776290630974</v>
      </c>
      <c r="I9" s="11">
        <v>81</v>
      </c>
      <c r="J9" s="12">
        <f t="shared" si="3"/>
        <v>15.487571701720842</v>
      </c>
      <c r="K9" s="11">
        <v>92</v>
      </c>
      <c r="L9" s="12">
        <f t="shared" si="4"/>
        <v>17.590822179732314</v>
      </c>
      <c r="M9" s="11">
        <v>92</v>
      </c>
      <c r="N9" s="12">
        <f t="shared" si="5"/>
        <v>17.590822179732314</v>
      </c>
      <c r="O9" s="11">
        <v>0</v>
      </c>
      <c r="P9" s="13">
        <f t="shared" si="6"/>
        <v>0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206</v>
      </c>
      <c r="E10" s="11">
        <v>88</v>
      </c>
      <c r="F10" s="12">
        <f t="shared" si="1"/>
        <v>42.718446601941743</v>
      </c>
      <c r="G10" s="11">
        <v>1</v>
      </c>
      <c r="H10" s="12">
        <f t="shared" si="2"/>
        <v>0.48543689320388345</v>
      </c>
      <c r="I10" s="11">
        <v>22</v>
      </c>
      <c r="J10" s="12">
        <f t="shared" si="3"/>
        <v>10.679611650485436</v>
      </c>
      <c r="K10" s="11">
        <v>57</v>
      </c>
      <c r="L10" s="12">
        <f t="shared" si="4"/>
        <v>27.669902912621357</v>
      </c>
      <c r="M10" s="11">
        <v>38</v>
      </c>
      <c r="N10" s="12">
        <f t="shared" si="5"/>
        <v>18.446601941747574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69</v>
      </c>
      <c r="E11" s="11">
        <v>30</v>
      </c>
      <c r="F11" s="12">
        <f t="shared" si="1"/>
        <v>43.478260869565219</v>
      </c>
      <c r="G11" s="11">
        <v>3</v>
      </c>
      <c r="H11" s="12">
        <f t="shared" si="2"/>
        <v>4.3478260869565215</v>
      </c>
      <c r="I11" s="11">
        <v>12</v>
      </c>
      <c r="J11" s="12">
        <f t="shared" si="3"/>
        <v>17.391304347826086</v>
      </c>
      <c r="K11" s="11">
        <v>13</v>
      </c>
      <c r="L11" s="12">
        <f t="shared" si="4"/>
        <v>18.840579710144929</v>
      </c>
      <c r="M11" s="11">
        <v>11</v>
      </c>
      <c r="N11" s="12">
        <f t="shared" si="5"/>
        <v>15.942028985507244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159</v>
      </c>
      <c r="E12" s="11">
        <v>56</v>
      </c>
      <c r="F12" s="12">
        <f t="shared" si="1"/>
        <v>35.220125786163521</v>
      </c>
      <c r="G12" s="11">
        <v>1</v>
      </c>
      <c r="H12" s="12">
        <f t="shared" si="2"/>
        <v>0.62893081761006298</v>
      </c>
      <c r="I12" s="11">
        <v>24</v>
      </c>
      <c r="J12" s="12">
        <f t="shared" si="3"/>
        <v>15.09433962264151</v>
      </c>
      <c r="K12" s="11">
        <v>49</v>
      </c>
      <c r="L12" s="12">
        <f t="shared" si="4"/>
        <v>30.817610062893081</v>
      </c>
      <c r="M12" s="11">
        <v>29</v>
      </c>
      <c r="N12" s="12">
        <f t="shared" si="5"/>
        <v>18.238993710691823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190</v>
      </c>
      <c r="E13" s="11">
        <v>73</v>
      </c>
      <c r="F13" s="12">
        <f t="shared" si="1"/>
        <v>38.421052631578945</v>
      </c>
      <c r="G13" s="11">
        <v>4</v>
      </c>
      <c r="H13" s="12">
        <f t="shared" si="2"/>
        <v>2.1052631578947367</v>
      </c>
      <c r="I13" s="11">
        <v>29</v>
      </c>
      <c r="J13" s="12">
        <f t="shared" si="3"/>
        <v>15.263157894736842</v>
      </c>
      <c r="K13" s="11">
        <v>56</v>
      </c>
      <c r="L13" s="12">
        <f t="shared" si="4"/>
        <v>29.473684210526311</v>
      </c>
      <c r="M13" s="11">
        <v>27</v>
      </c>
      <c r="N13" s="12">
        <f t="shared" si="5"/>
        <v>14.210526315789473</v>
      </c>
      <c r="O13" s="11">
        <v>1</v>
      </c>
      <c r="P13" s="13">
        <f t="shared" si="6"/>
        <v>0.52631578947368418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80</v>
      </c>
      <c r="E14" s="11">
        <v>30</v>
      </c>
      <c r="F14" s="12">
        <f t="shared" si="1"/>
        <v>37.5</v>
      </c>
      <c r="G14" s="11">
        <v>0</v>
      </c>
      <c r="H14" s="12">
        <f t="shared" si="2"/>
        <v>0</v>
      </c>
      <c r="I14" s="11">
        <v>13</v>
      </c>
      <c r="J14" s="12">
        <f t="shared" si="3"/>
        <v>16.25</v>
      </c>
      <c r="K14" s="11">
        <v>27</v>
      </c>
      <c r="L14" s="12">
        <f t="shared" si="4"/>
        <v>33.75</v>
      </c>
      <c r="M14" s="11">
        <v>10</v>
      </c>
      <c r="N14" s="12">
        <f t="shared" si="5"/>
        <v>12.5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177</v>
      </c>
      <c r="E15" s="11">
        <v>42</v>
      </c>
      <c r="F15" s="12">
        <f t="shared" si="1"/>
        <v>23.728813559322035</v>
      </c>
      <c r="G15" s="11">
        <v>22</v>
      </c>
      <c r="H15" s="12">
        <f t="shared" si="2"/>
        <v>12.429378531073446</v>
      </c>
      <c r="I15" s="11">
        <v>48</v>
      </c>
      <c r="J15" s="12">
        <f t="shared" si="3"/>
        <v>27.118644067796609</v>
      </c>
      <c r="K15" s="11">
        <v>36</v>
      </c>
      <c r="L15" s="12">
        <f t="shared" si="4"/>
        <v>20.33898305084746</v>
      </c>
      <c r="M15" s="11">
        <v>28</v>
      </c>
      <c r="N15" s="12">
        <f t="shared" si="5"/>
        <v>15.819209039548024</v>
      </c>
      <c r="O15" s="11">
        <v>1</v>
      </c>
      <c r="P15" s="13">
        <f t="shared" si="6"/>
        <v>0.56497175141242939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113</v>
      </c>
      <c r="E16" s="11">
        <v>27</v>
      </c>
      <c r="F16" s="12">
        <f t="shared" si="1"/>
        <v>23.893805309734514</v>
      </c>
      <c r="G16" s="11">
        <v>31</v>
      </c>
      <c r="H16" s="12">
        <f t="shared" si="2"/>
        <v>27.43362831858407</v>
      </c>
      <c r="I16" s="11">
        <v>14</v>
      </c>
      <c r="J16" s="12">
        <f t="shared" si="3"/>
        <v>12.389380530973451</v>
      </c>
      <c r="K16" s="11">
        <v>29</v>
      </c>
      <c r="L16" s="12">
        <f t="shared" si="4"/>
        <v>25.663716814159294</v>
      </c>
      <c r="M16" s="11">
        <v>12</v>
      </c>
      <c r="N16" s="12">
        <f t="shared" si="5"/>
        <v>10.619469026548673</v>
      </c>
      <c r="O16" s="11">
        <v>0</v>
      </c>
      <c r="P16" s="13">
        <f t="shared" si="6"/>
        <v>0</v>
      </c>
      <c r="Q16" s="14"/>
      <c r="R16" s="15"/>
      <c r="S16" s="16"/>
    </row>
    <row r="17" spans="1:19" ht="15" customHeight="1" x14ac:dyDescent="0.25">
      <c r="A17" s="44"/>
      <c r="B17" s="17">
        <v>11</v>
      </c>
      <c r="C17" s="10" t="s">
        <v>23</v>
      </c>
      <c r="D17" s="27">
        <f t="shared" si="0"/>
        <v>140</v>
      </c>
      <c r="E17" s="11">
        <v>2</v>
      </c>
      <c r="F17" s="12">
        <f t="shared" si="1"/>
        <v>1.4285714285714286</v>
      </c>
      <c r="G17" s="11">
        <v>46</v>
      </c>
      <c r="H17" s="12">
        <f t="shared" si="2"/>
        <v>32.857142857142854</v>
      </c>
      <c r="I17" s="11">
        <v>30</v>
      </c>
      <c r="J17" s="12">
        <f t="shared" si="3"/>
        <v>21.428571428571427</v>
      </c>
      <c r="K17" s="11">
        <v>37</v>
      </c>
      <c r="L17" s="12">
        <f t="shared" si="4"/>
        <v>26.428571428571431</v>
      </c>
      <c r="M17" s="11">
        <v>22</v>
      </c>
      <c r="N17" s="12">
        <f t="shared" si="5"/>
        <v>15.714285714285714</v>
      </c>
      <c r="O17" s="11">
        <v>3</v>
      </c>
      <c r="P17" s="13">
        <f t="shared" si="6"/>
        <v>2.1428571428571428</v>
      </c>
      <c r="Q17" s="14"/>
      <c r="R17" s="15"/>
      <c r="S17" s="16"/>
    </row>
    <row r="18" spans="1:19" ht="15" customHeight="1" x14ac:dyDescent="0.25">
      <c r="B18" s="17">
        <v>12</v>
      </c>
      <c r="C18" s="10" t="s">
        <v>24</v>
      </c>
      <c r="D18" s="27">
        <f t="shared" si="0"/>
        <v>182</v>
      </c>
      <c r="E18" s="11">
        <v>59</v>
      </c>
      <c r="F18" s="12">
        <f t="shared" si="1"/>
        <v>32.417582417582416</v>
      </c>
      <c r="G18" s="11">
        <v>20</v>
      </c>
      <c r="H18" s="12">
        <f t="shared" si="2"/>
        <v>10.989010989010989</v>
      </c>
      <c r="I18" s="11">
        <v>41</v>
      </c>
      <c r="J18" s="12">
        <f t="shared" si="3"/>
        <v>22.527472527472529</v>
      </c>
      <c r="K18" s="11">
        <v>33</v>
      </c>
      <c r="L18" s="12">
        <f t="shared" si="4"/>
        <v>18.131868131868131</v>
      </c>
      <c r="M18" s="11">
        <v>29</v>
      </c>
      <c r="N18" s="12">
        <f t="shared" si="5"/>
        <v>15.934065934065933</v>
      </c>
      <c r="O18" s="11">
        <v>0</v>
      </c>
      <c r="P18" s="13">
        <f t="shared" si="6"/>
        <v>0</v>
      </c>
      <c r="Q18" s="14"/>
      <c r="R18" s="15"/>
      <c r="S18" s="16"/>
    </row>
    <row r="19" spans="1:19" ht="15" customHeight="1" x14ac:dyDescent="0.25">
      <c r="B19" s="17">
        <v>13</v>
      </c>
      <c r="C19" s="10" t="s">
        <v>25</v>
      </c>
      <c r="D19" s="27">
        <f t="shared" si="0"/>
        <v>130</v>
      </c>
      <c r="E19" s="11">
        <v>59</v>
      </c>
      <c r="F19" s="12">
        <f t="shared" si="1"/>
        <v>45.384615384615387</v>
      </c>
      <c r="G19" s="11">
        <v>10</v>
      </c>
      <c r="H19" s="12">
        <f t="shared" si="2"/>
        <v>7.6923076923076925</v>
      </c>
      <c r="I19" s="11">
        <v>11</v>
      </c>
      <c r="J19" s="12">
        <f t="shared" si="3"/>
        <v>8.4615384615384617</v>
      </c>
      <c r="K19" s="11">
        <v>33</v>
      </c>
      <c r="L19" s="12">
        <f t="shared" si="4"/>
        <v>25.384615384615383</v>
      </c>
      <c r="M19" s="11">
        <v>17</v>
      </c>
      <c r="N19" s="12">
        <f t="shared" si="5"/>
        <v>13.076923076923078</v>
      </c>
      <c r="O19" s="11">
        <v>0</v>
      </c>
      <c r="P19" s="13">
        <f t="shared" si="6"/>
        <v>0</v>
      </c>
      <c r="Q19" s="14"/>
      <c r="R19" s="15"/>
      <c r="S19" s="16"/>
    </row>
    <row r="20" spans="1:19" ht="15" customHeight="1" x14ac:dyDescent="0.25">
      <c r="B20" s="17">
        <v>14</v>
      </c>
      <c r="C20" s="10" t="s">
        <v>26</v>
      </c>
      <c r="D20" s="27">
        <f t="shared" si="0"/>
        <v>266</v>
      </c>
      <c r="E20" s="11">
        <v>125</v>
      </c>
      <c r="F20" s="12">
        <f t="shared" si="1"/>
        <v>46.992481203007522</v>
      </c>
      <c r="G20" s="11">
        <v>2</v>
      </c>
      <c r="H20" s="12">
        <f t="shared" si="2"/>
        <v>0.75187969924812026</v>
      </c>
      <c r="I20" s="11">
        <v>55</v>
      </c>
      <c r="J20" s="12">
        <f t="shared" si="3"/>
        <v>20.676691729323306</v>
      </c>
      <c r="K20" s="11">
        <v>38</v>
      </c>
      <c r="L20" s="12">
        <f t="shared" si="4"/>
        <v>14.285714285714285</v>
      </c>
      <c r="M20" s="11">
        <v>46</v>
      </c>
      <c r="N20" s="12">
        <f t="shared" si="5"/>
        <v>17.293233082706767</v>
      </c>
      <c r="O20" s="11">
        <v>0</v>
      </c>
      <c r="P20" s="13">
        <f t="shared" si="6"/>
        <v>0</v>
      </c>
      <c r="Q20" s="14"/>
      <c r="R20" s="15"/>
      <c r="S20" s="16"/>
    </row>
    <row r="21" spans="1:19" ht="15" customHeight="1" x14ac:dyDescent="0.25">
      <c r="B21" s="17">
        <v>15</v>
      </c>
      <c r="C21" s="10" t="s">
        <v>27</v>
      </c>
      <c r="D21" s="27">
        <f t="shared" si="0"/>
        <v>75</v>
      </c>
      <c r="E21" s="11">
        <v>40</v>
      </c>
      <c r="F21" s="12">
        <f t="shared" si="1"/>
        <v>53.333333333333336</v>
      </c>
      <c r="G21" s="11">
        <v>0</v>
      </c>
      <c r="H21" s="12">
        <f t="shared" si="2"/>
        <v>0</v>
      </c>
      <c r="I21" s="11">
        <v>11</v>
      </c>
      <c r="J21" s="12">
        <f t="shared" si="3"/>
        <v>14.666666666666666</v>
      </c>
      <c r="K21" s="11">
        <v>13</v>
      </c>
      <c r="L21" s="12">
        <f t="shared" si="4"/>
        <v>17.333333333333336</v>
      </c>
      <c r="M21" s="11">
        <v>9</v>
      </c>
      <c r="N21" s="12">
        <f t="shared" si="5"/>
        <v>12</v>
      </c>
      <c r="O21" s="11">
        <v>2</v>
      </c>
      <c r="P21" s="13">
        <f t="shared" si="6"/>
        <v>2.666666666666667</v>
      </c>
      <c r="Q21" s="14"/>
      <c r="R21" s="15"/>
      <c r="S21" s="16"/>
    </row>
    <row r="22" spans="1:19" ht="15" customHeight="1" x14ac:dyDescent="0.25">
      <c r="B22" s="17">
        <v>16</v>
      </c>
      <c r="C22" s="10" t="s">
        <v>28</v>
      </c>
      <c r="D22" s="27">
        <f t="shared" si="0"/>
        <v>48</v>
      </c>
      <c r="E22" s="11">
        <v>17</v>
      </c>
      <c r="F22" s="12">
        <f t="shared" si="1"/>
        <v>35.416666666666671</v>
      </c>
      <c r="G22" s="11">
        <v>3</v>
      </c>
      <c r="H22" s="12">
        <f t="shared" si="2"/>
        <v>6.25</v>
      </c>
      <c r="I22" s="11">
        <v>13</v>
      </c>
      <c r="J22" s="12">
        <f t="shared" si="3"/>
        <v>27.083333333333332</v>
      </c>
      <c r="K22" s="11">
        <v>10</v>
      </c>
      <c r="L22" s="12">
        <f t="shared" si="4"/>
        <v>20.833333333333336</v>
      </c>
      <c r="M22" s="11">
        <v>5</v>
      </c>
      <c r="N22" s="12">
        <f t="shared" si="5"/>
        <v>10.416666666666668</v>
      </c>
      <c r="O22" s="11">
        <v>0</v>
      </c>
      <c r="P22" s="13">
        <f t="shared" si="6"/>
        <v>0</v>
      </c>
      <c r="Q22" s="14"/>
      <c r="R22" s="15"/>
      <c r="S22" s="16"/>
    </row>
    <row r="23" spans="1:19" ht="15" customHeight="1" x14ac:dyDescent="0.25">
      <c r="B23" s="17">
        <v>17</v>
      </c>
      <c r="C23" s="10" t="s">
        <v>29</v>
      </c>
      <c r="D23" s="27">
        <f t="shared" si="0"/>
        <v>89</v>
      </c>
      <c r="E23" s="11">
        <v>25</v>
      </c>
      <c r="F23" s="12">
        <f t="shared" si="1"/>
        <v>28.08988764044944</v>
      </c>
      <c r="G23" s="11">
        <v>17</v>
      </c>
      <c r="H23" s="12">
        <f t="shared" si="2"/>
        <v>19.101123595505616</v>
      </c>
      <c r="I23" s="11">
        <v>15</v>
      </c>
      <c r="J23" s="12">
        <f t="shared" si="3"/>
        <v>16.853932584269664</v>
      </c>
      <c r="K23" s="11">
        <v>17</v>
      </c>
      <c r="L23" s="12">
        <f t="shared" si="4"/>
        <v>19.101123595505616</v>
      </c>
      <c r="M23" s="11">
        <v>15</v>
      </c>
      <c r="N23" s="12">
        <f t="shared" si="5"/>
        <v>16.853932584269664</v>
      </c>
      <c r="O23" s="11">
        <v>0</v>
      </c>
      <c r="P23" s="13">
        <f t="shared" si="6"/>
        <v>0</v>
      </c>
      <c r="Q23" s="14"/>
      <c r="R23" s="15"/>
      <c r="S23" s="16"/>
    </row>
    <row r="24" spans="1:19" ht="15" customHeight="1" x14ac:dyDescent="0.25">
      <c r="B24" s="17">
        <v>18</v>
      </c>
      <c r="C24" s="10" t="s">
        <v>30</v>
      </c>
      <c r="D24" s="27">
        <f t="shared" si="0"/>
        <v>35</v>
      </c>
      <c r="E24" s="11">
        <v>12</v>
      </c>
      <c r="F24" s="12">
        <f t="shared" si="1"/>
        <v>34.285714285714285</v>
      </c>
      <c r="G24" s="11">
        <v>5</v>
      </c>
      <c r="H24" s="12">
        <f t="shared" si="2"/>
        <v>14.285714285714285</v>
      </c>
      <c r="I24" s="11">
        <v>7</v>
      </c>
      <c r="J24" s="12">
        <f t="shared" si="3"/>
        <v>20</v>
      </c>
      <c r="K24" s="11">
        <v>10</v>
      </c>
      <c r="L24" s="12">
        <f t="shared" si="4"/>
        <v>28.571428571428569</v>
      </c>
      <c r="M24" s="11">
        <v>1</v>
      </c>
      <c r="N24" s="12">
        <f t="shared" si="5"/>
        <v>2.8571428571428572</v>
      </c>
      <c r="O24" s="11">
        <v>0</v>
      </c>
      <c r="P24" s="13">
        <f t="shared" si="6"/>
        <v>0</v>
      </c>
      <c r="Q24" s="14"/>
      <c r="R24" s="15"/>
      <c r="S24" s="16"/>
    </row>
    <row r="25" spans="1:19" ht="15" customHeight="1" x14ac:dyDescent="0.25">
      <c r="B25" s="17">
        <v>19</v>
      </c>
      <c r="C25" s="10" t="s">
        <v>31</v>
      </c>
      <c r="D25" s="27">
        <f t="shared" si="0"/>
        <v>148</v>
      </c>
      <c r="E25" s="11">
        <v>61</v>
      </c>
      <c r="F25" s="12">
        <f t="shared" si="1"/>
        <v>41.216216216216218</v>
      </c>
      <c r="G25" s="11">
        <v>19</v>
      </c>
      <c r="H25" s="12">
        <f t="shared" si="2"/>
        <v>12.837837837837837</v>
      </c>
      <c r="I25" s="11">
        <v>15</v>
      </c>
      <c r="J25" s="12">
        <f t="shared" si="3"/>
        <v>10.135135135135135</v>
      </c>
      <c r="K25" s="11">
        <v>35</v>
      </c>
      <c r="L25" s="12">
        <f t="shared" si="4"/>
        <v>23.648648648648649</v>
      </c>
      <c r="M25" s="11">
        <v>18</v>
      </c>
      <c r="N25" s="12">
        <f t="shared" si="5"/>
        <v>12.162162162162163</v>
      </c>
      <c r="O25" s="11">
        <v>0</v>
      </c>
      <c r="P25" s="13">
        <f t="shared" si="6"/>
        <v>0</v>
      </c>
      <c r="Q25" s="14"/>
      <c r="R25" s="15"/>
      <c r="S25" s="16"/>
    </row>
    <row r="26" spans="1:19" ht="15" customHeight="1" x14ac:dyDescent="0.25">
      <c r="B26" s="17">
        <v>20</v>
      </c>
      <c r="C26" s="10" t="s">
        <v>32</v>
      </c>
      <c r="D26" s="27">
        <f t="shared" si="0"/>
        <v>163</v>
      </c>
      <c r="E26" s="11">
        <v>58</v>
      </c>
      <c r="F26" s="12">
        <f t="shared" si="1"/>
        <v>35.582822085889568</v>
      </c>
      <c r="G26" s="11">
        <v>13</v>
      </c>
      <c r="H26" s="12">
        <f t="shared" si="2"/>
        <v>7.9754601226993866</v>
      </c>
      <c r="I26" s="11">
        <v>25</v>
      </c>
      <c r="J26" s="12">
        <f t="shared" si="3"/>
        <v>15.337423312883436</v>
      </c>
      <c r="K26" s="11">
        <v>35</v>
      </c>
      <c r="L26" s="12">
        <f t="shared" si="4"/>
        <v>21.472392638036812</v>
      </c>
      <c r="M26" s="11">
        <v>32</v>
      </c>
      <c r="N26" s="12">
        <f t="shared" si="5"/>
        <v>19.631901840490798</v>
      </c>
      <c r="O26" s="11">
        <v>0</v>
      </c>
      <c r="P26" s="13">
        <f t="shared" si="6"/>
        <v>0</v>
      </c>
      <c r="Q26" s="14"/>
      <c r="R26" s="15"/>
      <c r="S26" s="16"/>
    </row>
    <row r="27" spans="1:19" ht="15" customHeight="1" x14ac:dyDescent="0.25">
      <c r="B27" s="17">
        <v>21</v>
      </c>
      <c r="C27" s="10" t="s">
        <v>33</v>
      </c>
      <c r="D27" s="27">
        <f t="shared" si="0"/>
        <v>83</v>
      </c>
      <c r="E27" s="11">
        <v>29</v>
      </c>
      <c r="F27" s="12">
        <f t="shared" si="1"/>
        <v>34.939759036144579</v>
      </c>
      <c r="G27" s="11">
        <v>0</v>
      </c>
      <c r="H27" s="12">
        <f t="shared" si="2"/>
        <v>0</v>
      </c>
      <c r="I27" s="11">
        <v>16</v>
      </c>
      <c r="J27" s="12">
        <f t="shared" si="3"/>
        <v>19.277108433734941</v>
      </c>
      <c r="K27" s="11">
        <v>31</v>
      </c>
      <c r="L27" s="12">
        <f t="shared" si="4"/>
        <v>37.349397590361441</v>
      </c>
      <c r="M27" s="11">
        <v>7</v>
      </c>
      <c r="N27" s="12">
        <f t="shared" si="5"/>
        <v>8.4337349397590362</v>
      </c>
      <c r="O27" s="11">
        <v>0</v>
      </c>
      <c r="P27" s="13">
        <f t="shared" si="6"/>
        <v>0</v>
      </c>
      <c r="Q27" s="14"/>
      <c r="R27" s="15"/>
      <c r="S27" s="16"/>
    </row>
    <row r="28" spans="1:19" ht="15" customHeight="1" x14ac:dyDescent="0.25">
      <c r="B28" s="17">
        <v>22</v>
      </c>
      <c r="C28" s="10" t="s">
        <v>34</v>
      </c>
      <c r="D28" s="27">
        <f t="shared" si="0"/>
        <v>82</v>
      </c>
      <c r="E28" s="11">
        <v>18</v>
      </c>
      <c r="F28" s="12">
        <f t="shared" si="1"/>
        <v>21.951219512195124</v>
      </c>
      <c r="G28" s="11">
        <v>11</v>
      </c>
      <c r="H28" s="12">
        <f t="shared" si="2"/>
        <v>13.414634146341465</v>
      </c>
      <c r="I28" s="11">
        <v>24</v>
      </c>
      <c r="J28" s="12">
        <f t="shared" si="3"/>
        <v>29.268292682926827</v>
      </c>
      <c r="K28" s="11">
        <v>16</v>
      </c>
      <c r="L28" s="12">
        <f t="shared" si="4"/>
        <v>19.512195121951219</v>
      </c>
      <c r="M28" s="11">
        <v>13</v>
      </c>
      <c r="N28" s="12">
        <f t="shared" si="5"/>
        <v>15.853658536585366</v>
      </c>
      <c r="O28" s="11">
        <v>0</v>
      </c>
      <c r="P28" s="13">
        <f t="shared" si="6"/>
        <v>0</v>
      </c>
      <c r="Q28" s="14"/>
      <c r="R28" s="15"/>
      <c r="S28" s="16"/>
    </row>
    <row r="29" spans="1:19" ht="15" customHeight="1" x14ac:dyDescent="0.25">
      <c r="B29" s="17">
        <v>23</v>
      </c>
      <c r="C29" s="10" t="s">
        <v>35</v>
      </c>
      <c r="D29" s="27">
        <f t="shared" si="0"/>
        <v>31</v>
      </c>
      <c r="E29" s="11">
        <v>5</v>
      </c>
      <c r="F29" s="12">
        <f t="shared" si="1"/>
        <v>16.129032258064516</v>
      </c>
      <c r="G29" s="11">
        <v>11</v>
      </c>
      <c r="H29" s="12">
        <f t="shared" si="2"/>
        <v>35.483870967741936</v>
      </c>
      <c r="I29" s="11">
        <v>3</v>
      </c>
      <c r="J29" s="12">
        <f t="shared" si="3"/>
        <v>9.67741935483871</v>
      </c>
      <c r="K29" s="11">
        <v>8</v>
      </c>
      <c r="L29" s="12">
        <f t="shared" si="4"/>
        <v>25.806451612903224</v>
      </c>
      <c r="M29" s="11">
        <v>4</v>
      </c>
      <c r="N29" s="12">
        <f t="shared" si="5"/>
        <v>12.903225806451612</v>
      </c>
      <c r="O29" s="11">
        <v>0</v>
      </c>
      <c r="P29" s="13">
        <f t="shared" si="6"/>
        <v>0</v>
      </c>
      <c r="Q29" s="14"/>
      <c r="R29" s="15"/>
      <c r="S29" s="16"/>
    </row>
    <row r="30" spans="1:19" ht="15" customHeight="1" x14ac:dyDescent="0.25">
      <c r="B30" s="17">
        <v>24</v>
      </c>
      <c r="C30" s="18" t="s">
        <v>36</v>
      </c>
      <c r="D30" s="27">
        <f t="shared" si="0"/>
        <v>107</v>
      </c>
      <c r="E30" s="11">
        <v>32</v>
      </c>
      <c r="F30" s="12">
        <f t="shared" si="1"/>
        <v>29.906542056074763</v>
      </c>
      <c r="G30" s="11">
        <v>13</v>
      </c>
      <c r="H30" s="12">
        <f t="shared" si="2"/>
        <v>12.149532710280374</v>
      </c>
      <c r="I30" s="11">
        <v>20</v>
      </c>
      <c r="J30" s="12">
        <f t="shared" si="3"/>
        <v>18.691588785046729</v>
      </c>
      <c r="K30" s="11">
        <v>30</v>
      </c>
      <c r="L30" s="12">
        <f t="shared" si="4"/>
        <v>28.037383177570092</v>
      </c>
      <c r="M30" s="11">
        <v>12</v>
      </c>
      <c r="N30" s="12">
        <f t="shared" si="5"/>
        <v>11.214953271028037</v>
      </c>
      <c r="O30" s="11">
        <v>0</v>
      </c>
      <c r="P30" s="13">
        <f t="shared" si="6"/>
        <v>0</v>
      </c>
      <c r="Q30" s="14"/>
      <c r="R30" s="15"/>
      <c r="S30" s="16"/>
    </row>
    <row r="31" spans="1:19" ht="15" customHeight="1" x14ac:dyDescent="0.25">
      <c r="B31" s="17">
        <v>25</v>
      </c>
      <c r="C31" s="36" t="s">
        <v>37</v>
      </c>
      <c r="D31" s="27">
        <f t="shared" si="0"/>
        <v>144</v>
      </c>
      <c r="E31" s="11">
        <v>25</v>
      </c>
      <c r="F31" s="12">
        <f t="shared" si="1"/>
        <v>17.361111111111111</v>
      </c>
      <c r="G31" s="11">
        <v>22</v>
      </c>
      <c r="H31" s="12">
        <f t="shared" si="2"/>
        <v>15.277777777777779</v>
      </c>
      <c r="I31" s="11">
        <v>34</v>
      </c>
      <c r="J31" s="12">
        <f t="shared" si="3"/>
        <v>23.611111111111111</v>
      </c>
      <c r="K31" s="11">
        <v>38</v>
      </c>
      <c r="L31" s="12">
        <f t="shared" si="4"/>
        <v>26.388888888888889</v>
      </c>
      <c r="M31" s="11">
        <v>23</v>
      </c>
      <c r="N31" s="12">
        <f t="shared" si="5"/>
        <v>15.972222222222221</v>
      </c>
      <c r="O31" s="11">
        <v>2</v>
      </c>
      <c r="P31" s="13">
        <f t="shared" si="6"/>
        <v>1.3888888888888888</v>
      </c>
      <c r="Q31" s="14"/>
      <c r="R31" s="15"/>
      <c r="S31" s="16"/>
    </row>
    <row r="32" spans="1:19" ht="15" customHeight="1" x14ac:dyDescent="0.25">
      <c r="B32" s="9">
        <v>24</v>
      </c>
      <c r="C32" s="26" t="s">
        <v>38</v>
      </c>
      <c r="D32" s="27">
        <f t="shared" si="0"/>
        <v>238</v>
      </c>
      <c r="E32" s="11">
        <v>40</v>
      </c>
      <c r="F32" s="12">
        <f t="shared" si="1"/>
        <v>16.806722689075631</v>
      </c>
      <c r="G32" s="11">
        <v>30</v>
      </c>
      <c r="H32" s="12">
        <f t="shared" si="2"/>
        <v>12.605042016806722</v>
      </c>
      <c r="I32" s="11">
        <v>22</v>
      </c>
      <c r="J32" s="12">
        <f t="shared" si="3"/>
        <v>9.2436974789915975</v>
      </c>
      <c r="K32" s="11">
        <v>64</v>
      </c>
      <c r="L32" s="12">
        <f t="shared" si="4"/>
        <v>26.890756302521009</v>
      </c>
      <c r="M32" s="11">
        <v>75</v>
      </c>
      <c r="N32" s="12">
        <f t="shared" si="5"/>
        <v>31.512605042016805</v>
      </c>
      <c r="O32" s="11">
        <v>7</v>
      </c>
      <c r="P32" s="13">
        <f t="shared" si="6"/>
        <v>2.9411764705882351</v>
      </c>
      <c r="Q32" s="14"/>
      <c r="R32" s="15"/>
      <c r="S32" s="16"/>
    </row>
    <row r="33" spans="2:19" ht="15" customHeight="1" thickBot="1" x14ac:dyDescent="0.3">
      <c r="B33" s="20">
        <v>25</v>
      </c>
      <c r="C33" s="21" t="s">
        <v>39</v>
      </c>
      <c r="D33" s="27">
        <f t="shared" si="0"/>
        <v>2</v>
      </c>
      <c r="E33" s="11">
        <v>0</v>
      </c>
      <c r="F33" s="12">
        <f t="shared" si="1"/>
        <v>0</v>
      </c>
      <c r="G33" s="11">
        <v>0</v>
      </c>
      <c r="H33" s="12">
        <f t="shared" si="2"/>
        <v>0</v>
      </c>
      <c r="I33" s="11">
        <v>0</v>
      </c>
      <c r="J33" s="12">
        <f t="shared" si="3"/>
        <v>0</v>
      </c>
      <c r="K33" s="11">
        <v>0</v>
      </c>
      <c r="L33" s="12">
        <f t="shared" si="4"/>
        <v>0</v>
      </c>
      <c r="M33" s="11">
        <v>2</v>
      </c>
      <c r="N33" s="12">
        <f t="shared" si="5"/>
        <v>100</v>
      </c>
      <c r="O33" s="11">
        <v>0</v>
      </c>
      <c r="P33" s="13">
        <f t="shared" si="6"/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57"/>
      <c r="D34" s="28">
        <f>SUM(D7:D33)</f>
        <v>3646</v>
      </c>
      <c r="E34" s="25">
        <f>SUM(E7:E33)</f>
        <v>1163</v>
      </c>
      <c r="F34" s="29">
        <f>E34/D34*100</f>
        <v>31.897970378496982</v>
      </c>
      <c r="G34" s="25">
        <f t="shared" ref="G34:O34" si="7">SUM(G7:G33)</f>
        <v>402</v>
      </c>
      <c r="H34" s="29">
        <f>G34/D34*100</f>
        <v>11.025781678551837</v>
      </c>
      <c r="I34" s="25">
        <f t="shared" si="7"/>
        <v>613</v>
      </c>
      <c r="J34" s="29">
        <f>I34/D34*100</f>
        <v>16.812945693911136</v>
      </c>
      <c r="K34" s="25">
        <f t="shared" si="7"/>
        <v>851</v>
      </c>
      <c r="L34" s="29">
        <f>K34/D34*100</f>
        <v>23.340647284695557</v>
      </c>
      <c r="M34" s="25">
        <f t="shared" si="7"/>
        <v>600</v>
      </c>
      <c r="N34" s="29">
        <f>M34/D34*100</f>
        <v>16.456390565002742</v>
      </c>
      <c r="O34" s="25">
        <f t="shared" si="7"/>
        <v>17</v>
      </c>
      <c r="P34" s="30">
        <f>O34/D34*100</f>
        <v>0.46626439934174441</v>
      </c>
      <c r="Q34" s="14"/>
      <c r="R34" s="15"/>
      <c r="S34" s="16"/>
    </row>
    <row r="35" spans="2:19" ht="16.5" thickBot="1" x14ac:dyDescent="0.3">
      <c r="B35" s="42" t="s">
        <v>41</v>
      </c>
      <c r="C35" s="57"/>
      <c r="D35" s="28">
        <f t="shared" ref="D35" si="8">E35+G35+I35+K35+M35+O35</f>
        <v>3406</v>
      </c>
      <c r="E35" s="24">
        <f>SUM(E7:E31)</f>
        <v>1123</v>
      </c>
      <c r="F35" s="29">
        <f t="shared" ref="F35" si="9">E35*100/D35</f>
        <v>32.971227246036406</v>
      </c>
      <c r="G35" s="24">
        <f t="shared" ref="G35:O35" si="10">SUM(G7:G31)</f>
        <v>372</v>
      </c>
      <c r="H35" s="29">
        <f t="shared" ref="H35" si="11">G35*100/D35</f>
        <v>10.921902524955961</v>
      </c>
      <c r="I35" s="24">
        <f t="shared" si="10"/>
        <v>591</v>
      </c>
      <c r="J35" s="29">
        <f t="shared" ref="J35" si="12">I35*100/D35</f>
        <v>17.351732237228422</v>
      </c>
      <c r="K35" s="24">
        <f t="shared" si="10"/>
        <v>787</v>
      </c>
      <c r="L35" s="29">
        <f t="shared" ref="L35" si="13">K35*100/D35</f>
        <v>23.106283029947154</v>
      </c>
      <c r="M35" s="24">
        <f t="shared" si="10"/>
        <v>523</v>
      </c>
      <c r="N35" s="29">
        <f t="shared" ref="N35" si="14">M35*100/D35</f>
        <v>15.35525543159131</v>
      </c>
      <c r="O35" s="24">
        <f t="shared" si="10"/>
        <v>10</v>
      </c>
      <c r="P35" s="30">
        <f t="shared" ref="P35" si="15">O35*100/D35</f>
        <v>0.29359953024075164</v>
      </c>
      <c r="Q35" s="14"/>
      <c r="R35" s="15"/>
    </row>
    <row r="37" spans="2:19" ht="15" x14ac:dyDescent="0.25">
      <c r="D37" s="37"/>
    </row>
    <row r="38" spans="2:19" ht="15" x14ac:dyDescent="0.25">
      <c r="D38" s="37"/>
    </row>
    <row r="39" spans="2:19" ht="15" x14ac:dyDescent="0.25">
      <c r="D39" s="19"/>
    </row>
    <row r="40" spans="2:19" ht="15" x14ac:dyDescent="0.25">
      <c r="D40" s="19"/>
    </row>
  </sheetData>
  <mergeCells count="14">
    <mergeCell ref="B35:C35"/>
    <mergeCell ref="O3:P3"/>
    <mergeCell ref="A16:A17"/>
    <mergeCell ref="B34:C34"/>
    <mergeCell ref="B1:P1"/>
    <mergeCell ref="B2:P2"/>
    <mergeCell ref="B3:B6"/>
    <mergeCell ref="C3:C6"/>
    <mergeCell ref="D3:D6"/>
    <mergeCell ref="E3:F3"/>
    <mergeCell ref="G3:H3"/>
    <mergeCell ref="I3:J3"/>
    <mergeCell ref="K3:L3"/>
    <mergeCell ref="M3:N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U40"/>
  <sheetViews>
    <sheetView workbookViewId="0">
      <selection activeCell="O7" sqref="O7:O35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29</v>
      </c>
      <c r="E7" s="11">
        <v>9</v>
      </c>
      <c r="F7" s="12">
        <f>E7/D7*100</f>
        <v>31.03448275862069</v>
      </c>
      <c r="G7" s="11">
        <v>3</v>
      </c>
      <c r="H7" s="12">
        <f>G7/D7*100</f>
        <v>10.344827586206897</v>
      </c>
      <c r="I7" s="11">
        <v>2</v>
      </c>
      <c r="J7" s="12">
        <f>I7/D7*100</f>
        <v>6.8965517241379306</v>
      </c>
      <c r="K7" s="11">
        <v>14</v>
      </c>
      <c r="L7" s="12">
        <f>K7/D7*100</f>
        <v>48.275862068965516</v>
      </c>
      <c r="M7" s="11">
        <v>1</v>
      </c>
      <c r="N7" s="12">
        <f>M7/D7*100</f>
        <v>3.4482758620689653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28</v>
      </c>
      <c r="E8" s="11">
        <v>2</v>
      </c>
      <c r="F8" s="12">
        <f t="shared" ref="F8:F33" si="1">E8/D8*100</f>
        <v>7.1428571428571423</v>
      </c>
      <c r="G8" s="11">
        <v>2</v>
      </c>
      <c r="H8" s="12">
        <f t="shared" ref="H8:H34" si="2">G8/D8*100</f>
        <v>7.1428571428571423</v>
      </c>
      <c r="I8" s="11">
        <v>10</v>
      </c>
      <c r="J8" s="12">
        <f t="shared" ref="J8:J34" si="3">I8/D8*100</f>
        <v>35.714285714285715</v>
      </c>
      <c r="K8" s="11">
        <v>11</v>
      </c>
      <c r="L8" s="12">
        <f t="shared" ref="L8:L34" si="4">K8/D8*100</f>
        <v>39.285714285714285</v>
      </c>
      <c r="M8" s="11">
        <v>3</v>
      </c>
      <c r="N8" s="12">
        <f t="shared" ref="N8:N33" si="5">M8/D8*100</f>
        <v>10.714285714285714</v>
      </c>
      <c r="O8" s="11">
        <v>0</v>
      </c>
      <c r="P8" s="13">
        <f t="shared" ref="P8:P34" si="6">O8/D8*100</f>
        <v>0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116</v>
      </c>
      <c r="E9" s="11">
        <v>24</v>
      </c>
      <c r="F9" s="12">
        <f t="shared" si="1"/>
        <v>20.689655172413794</v>
      </c>
      <c r="G9" s="11">
        <v>20</v>
      </c>
      <c r="H9" s="12">
        <f t="shared" si="2"/>
        <v>17.241379310344829</v>
      </c>
      <c r="I9" s="11">
        <v>24</v>
      </c>
      <c r="J9" s="12">
        <f t="shared" si="3"/>
        <v>20.689655172413794</v>
      </c>
      <c r="K9" s="11">
        <v>40</v>
      </c>
      <c r="L9" s="12">
        <f t="shared" si="4"/>
        <v>34.482758620689658</v>
      </c>
      <c r="M9" s="11">
        <v>8</v>
      </c>
      <c r="N9" s="12">
        <f t="shared" si="5"/>
        <v>6.8965517241379306</v>
      </c>
      <c r="O9" s="11">
        <v>0</v>
      </c>
      <c r="P9" s="13">
        <f t="shared" si="6"/>
        <v>0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92</v>
      </c>
      <c r="E10" s="11">
        <v>34</v>
      </c>
      <c r="F10" s="12">
        <f t="shared" si="1"/>
        <v>36.95652173913043</v>
      </c>
      <c r="G10" s="11">
        <v>0</v>
      </c>
      <c r="H10" s="12">
        <f t="shared" si="2"/>
        <v>0</v>
      </c>
      <c r="I10" s="11">
        <v>15</v>
      </c>
      <c r="J10" s="12">
        <f t="shared" si="3"/>
        <v>16.304347826086957</v>
      </c>
      <c r="K10" s="11">
        <v>32</v>
      </c>
      <c r="L10" s="12">
        <f t="shared" si="4"/>
        <v>34.782608695652172</v>
      </c>
      <c r="M10" s="11">
        <v>11</v>
      </c>
      <c r="N10" s="12">
        <f t="shared" si="5"/>
        <v>11.956521739130435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54</v>
      </c>
      <c r="E11" s="11">
        <v>15</v>
      </c>
      <c r="F11" s="12">
        <f t="shared" si="1"/>
        <v>27.777777777777779</v>
      </c>
      <c r="G11" s="11">
        <v>0</v>
      </c>
      <c r="H11" s="12">
        <f t="shared" si="2"/>
        <v>0</v>
      </c>
      <c r="I11" s="11">
        <v>7</v>
      </c>
      <c r="J11" s="12">
        <f t="shared" si="3"/>
        <v>12.962962962962962</v>
      </c>
      <c r="K11" s="11">
        <v>24</v>
      </c>
      <c r="L11" s="12">
        <f t="shared" si="4"/>
        <v>44.444444444444443</v>
      </c>
      <c r="M11" s="11">
        <v>8</v>
      </c>
      <c r="N11" s="12">
        <f t="shared" si="5"/>
        <v>14.814814814814813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72</v>
      </c>
      <c r="E12" s="11">
        <v>22</v>
      </c>
      <c r="F12" s="12">
        <f t="shared" si="1"/>
        <v>30.555555555555557</v>
      </c>
      <c r="G12" s="11">
        <v>0</v>
      </c>
      <c r="H12" s="12">
        <f t="shared" si="2"/>
        <v>0</v>
      </c>
      <c r="I12" s="11">
        <v>5</v>
      </c>
      <c r="J12" s="12">
        <f t="shared" si="3"/>
        <v>6.9444444444444446</v>
      </c>
      <c r="K12" s="11">
        <v>41</v>
      </c>
      <c r="L12" s="12">
        <f t="shared" si="4"/>
        <v>56.944444444444443</v>
      </c>
      <c r="M12" s="11">
        <v>4</v>
      </c>
      <c r="N12" s="12">
        <f t="shared" si="5"/>
        <v>5.5555555555555554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60</v>
      </c>
      <c r="E13" s="11">
        <v>13</v>
      </c>
      <c r="F13" s="12">
        <f t="shared" si="1"/>
        <v>21.666666666666668</v>
      </c>
      <c r="G13" s="11">
        <v>4</v>
      </c>
      <c r="H13" s="12">
        <f t="shared" si="2"/>
        <v>6.666666666666667</v>
      </c>
      <c r="I13" s="11">
        <v>10</v>
      </c>
      <c r="J13" s="12">
        <f t="shared" si="3"/>
        <v>16.666666666666664</v>
      </c>
      <c r="K13" s="11">
        <v>27</v>
      </c>
      <c r="L13" s="12">
        <f t="shared" si="4"/>
        <v>45</v>
      </c>
      <c r="M13" s="11">
        <v>6</v>
      </c>
      <c r="N13" s="12">
        <f t="shared" si="5"/>
        <v>10</v>
      </c>
      <c r="O13" s="11">
        <v>0</v>
      </c>
      <c r="P13" s="13">
        <f t="shared" si="6"/>
        <v>0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31</v>
      </c>
      <c r="E14" s="11">
        <v>8</v>
      </c>
      <c r="F14" s="12">
        <f t="shared" si="1"/>
        <v>25.806451612903224</v>
      </c>
      <c r="G14" s="11">
        <v>0</v>
      </c>
      <c r="H14" s="12">
        <f t="shared" si="2"/>
        <v>0</v>
      </c>
      <c r="I14" s="11">
        <v>3</v>
      </c>
      <c r="J14" s="12">
        <f t="shared" si="3"/>
        <v>9.67741935483871</v>
      </c>
      <c r="K14" s="11">
        <v>17</v>
      </c>
      <c r="L14" s="12">
        <f t="shared" si="4"/>
        <v>54.838709677419352</v>
      </c>
      <c r="M14" s="11">
        <v>3</v>
      </c>
      <c r="N14" s="12">
        <f t="shared" si="5"/>
        <v>9.67741935483871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57</v>
      </c>
      <c r="E15" s="11">
        <v>19</v>
      </c>
      <c r="F15" s="12">
        <f t="shared" si="1"/>
        <v>33.333333333333329</v>
      </c>
      <c r="G15" s="11">
        <v>4</v>
      </c>
      <c r="H15" s="12">
        <f t="shared" si="2"/>
        <v>7.0175438596491224</v>
      </c>
      <c r="I15" s="11">
        <v>18</v>
      </c>
      <c r="J15" s="12">
        <f t="shared" si="3"/>
        <v>31.578947368421051</v>
      </c>
      <c r="K15" s="11">
        <v>11</v>
      </c>
      <c r="L15" s="12">
        <f t="shared" si="4"/>
        <v>19.298245614035086</v>
      </c>
      <c r="M15" s="11">
        <v>5</v>
      </c>
      <c r="N15" s="12">
        <f t="shared" si="5"/>
        <v>8.7719298245614024</v>
      </c>
      <c r="O15" s="11">
        <v>0</v>
      </c>
      <c r="P15" s="13">
        <f t="shared" si="6"/>
        <v>0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27</v>
      </c>
      <c r="E16" s="11">
        <v>0</v>
      </c>
      <c r="F16" s="12">
        <f t="shared" si="1"/>
        <v>0</v>
      </c>
      <c r="G16" s="11">
        <v>2</v>
      </c>
      <c r="H16" s="12">
        <f t="shared" si="2"/>
        <v>7.4074074074074066</v>
      </c>
      <c r="I16" s="11">
        <v>3</v>
      </c>
      <c r="J16" s="12">
        <f t="shared" si="3"/>
        <v>11.111111111111111</v>
      </c>
      <c r="K16" s="11">
        <v>21</v>
      </c>
      <c r="L16" s="12">
        <f t="shared" si="4"/>
        <v>77.777777777777786</v>
      </c>
      <c r="M16" s="11">
        <v>1</v>
      </c>
      <c r="N16" s="12">
        <f t="shared" si="5"/>
        <v>3.7037037037037033</v>
      </c>
      <c r="O16" s="11">
        <v>0</v>
      </c>
      <c r="P16" s="13">
        <f t="shared" si="6"/>
        <v>0</v>
      </c>
      <c r="Q16" s="14"/>
      <c r="R16" s="15"/>
      <c r="S16" s="16"/>
    </row>
    <row r="17" spans="1:21" ht="15" customHeight="1" x14ac:dyDescent="0.25">
      <c r="A17" s="44"/>
      <c r="B17" s="17">
        <v>11</v>
      </c>
      <c r="C17" s="10" t="s">
        <v>23</v>
      </c>
      <c r="D17" s="27">
        <f t="shared" si="0"/>
        <v>4</v>
      </c>
      <c r="E17" s="11">
        <v>1</v>
      </c>
      <c r="F17" s="12">
        <f t="shared" si="1"/>
        <v>25</v>
      </c>
      <c r="G17" s="11">
        <v>0</v>
      </c>
      <c r="H17" s="12">
        <f t="shared" si="2"/>
        <v>0</v>
      </c>
      <c r="I17" s="11">
        <v>1</v>
      </c>
      <c r="J17" s="12">
        <f t="shared" si="3"/>
        <v>25</v>
      </c>
      <c r="K17" s="11">
        <v>2</v>
      </c>
      <c r="L17" s="12">
        <f t="shared" si="4"/>
        <v>50</v>
      </c>
      <c r="M17" s="11">
        <v>0</v>
      </c>
      <c r="N17" s="12">
        <f t="shared" si="5"/>
        <v>0</v>
      </c>
      <c r="O17" s="11">
        <v>0</v>
      </c>
      <c r="P17" s="13">
        <f t="shared" si="6"/>
        <v>0</v>
      </c>
      <c r="Q17" s="14"/>
      <c r="R17" s="15"/>
      <c r="S17" s="16"/>
    </row>
    <row r="18" spans="1:21" ht="15" customHeight="1" x14ac:dyDescent="0.25">
      <c r="B18" s="17">
        <v>12</v>
      </c>
      <c r="C18" s="10" t="s">
        <v>24</v>
      </c>
      <c r="D18" s="27">
        <f t="shared" si="0"/>
        <v>43</v>
      </c>
      <c r="E18" s="11">
        <v>13</v>
      </c>
      <c r="F18" s="12">
        <f t="shared" si="1"/>
        <v>30.232558139534881</v>
      </c>
      <c r="G18" s="11">
        <v>5</v>
      </c>
      <c r="H18" s="12">
        <f t="shared" si="2"/>
        <v>11.627906976744185</v>
      </c>
      <c r="I18" s="11">
        <v>6</v>
      </c>
      <c r="J18" s="12">
        <f t="shared" si="3"/>
        <v>13.953488372093023</v>
      </c>
      <c r="K18" s="11">
        <v>17</v>
      </c>
      <c r="L18" s="12">
        <f t="shared" si="4"/>
        <v>39.534883720930232</v>
      </c>
      <c r="M18" s="11">
        <v>2</v>
      </c>
      <c r="N18" s="12">
        <f t="shared" si="5"/>
        <v>4.6511627906976747</v>
      </c>
      <c r="O18" s="11">
        <v>0</v>
      </c>
      <c r="P18" s="13">
        <f t="shared" si="6"/>
        <v>0</v>
      </c>
      <c r="Q18" s="14"/>
      <c r="R18" s="15"/>
      <c r="S18" s="16"/>
    </row>
    <row r="19" spans="1:21" ht="15" customHeight="1" x14ac:dyDescent="0.25">
      <c r="B19" s="17">
        <v>13</v>
      </c>
      <c r="C19" s="10" t="s">
        <v>25</v>
      </c>
      <c r="D19" s="27">
        <f t="shared" si="0"/>
        <v>62</v>
      </c>
      <c r="E19" s="11">
        <v>25</v>
      </c>
      <c r="F19" s="12">
        <f t="shared" si="1"/>
        <v>40.322580645161288</v>
      </c>
      <c r="G19" s="11">
        <v>3</v>
      </c>
      <c r="H19" s="12">
        <f t="shared" si="2"/>
        <v>4.838709677419355</v>
      </c>
      <c r="I19" s="11">
        <v>3</v>
      </c>
      <c r="J19" s="12">
        <f t="shared" si="3"/>
        <v>4.838709677419355</v>
      </c>
      <c r="K19" s="11">
        <v>26</v>
      </c>
      <c r="L19" s="12">
        <f t="shared" si="4"/>
        <v>41.935483870967744</v>
      </c>
      <c r="M19" s="11">
        <v>5</v>
      </c>
      <c r="N19" s="12">
        <f t="shared" si="5"/>
        <v>8.064516129032258</v>
      </c>
      <c r="O19" s="11">
        <v>0</v>
      </c>
      <c r="P19" s="13">
        <f t="shared" si="6"/>
        <v>0</v>
      </c>
      <c r="Q19" s="14"/>
      <c r="R19" s="15"/>
      <c r="S19" s="16"/>
    </row>
    <row r="20" spans="1:21" ht="15" customHeight="1" x14ac:dyDescent="0.25">
      <c r="B20" s="17">
        <v>14</v>
      </c>
      <c r="C20" s="10" t="s">
        <v>26</v>
      </c>
      <c r="D20" s="27">
        <f t="shared" si="0"/>
        <v>120</v>
      </c>
      <c r="E20" s="11">
        <v>45</v>
      </c>
      <c r="F20" s="12">
        <f t="shared" si="1"/>
        <v>37.5</v>
      </c>
      <c r="G20" s="11">
        <v>0</v>
      </c>
      <c r="H20" s="12">
        <f t="shared" si="2"/>
        <v>0</v>
      </c>
      <c r="I20" s="11">
        <v>31</v>
      </c>
      <c r="J20" s="12">
        <f t="shared" si="3"/>
        <v>25.833333333333336</v>
      </c>
      <c r="K20" s="11">
        <v>34</v>
      </c>
      <c r="L20" s="12">
        <f t="shared" si="4"/>
        <v>28.333333333333332</v>
      </c>
      <c r="M20" s="11">
        <v>9</v>
      </c>
      <c r="N20" s="12">
        <f t="shared" si="5"/>
        <v>7.5</v>
      </c>
      <c r="O20" s="11">
        <v>1</v>
      </c>
      <c r="P20" s="13">
        <f t="shared" si="6"/>
        <v>0.83333333333333337</v>
      </c>
      <c r="Q20" s="14"/>
      <c r="R20" s="15"/>
      <c r="S20" s="16"/>
    </row>
    <row r="21" spans="1:21" ht="15" customHeight="1" x14ac:dyDescent="0.25">
      <c r="B21" s="17">
        <v>15</v>
      </c>
      <c r="C21" s="10" t="s">
        <v>27</v>
      </c>
      <c r="D21" s="27">
        <f t="shared" si="0"/>
        <v>68</v>
      </c>
      <c r="E21" s="11">
        <v>21</v>
      </c>
      <c r="F21" s="12">
        <f t="shared" si="1"/>
        <v>30.882352941176471</v>
      </c>
      <c r="G21" s="11">
        <v>4</v>
      </c>
      <c r="H21" s="12">
        <f t="shared" si="2"/>
        <v>5.8823529411764701</v>
      </c>
      <c r="I21" s="11">
        <v>12</v>
      </c>
      <c r="J21" s="12">
        <f t="shared" si="3"/>
        <v>17.647058823529413</v>
      </c>
      <c r="K21" s="11">
        <v>22</v>
      </c>
      <c r="L21" s="12">
        <f t="shared" si="4"/>
        <v>32.352941176470587</v>
      </c>
      <c r="M21" s="11">
        <v>7</v>
      </c>
      <c r="N21" s="12">
        <f t="shared" si="5"/>
        <v>10.294117647058822</v>
      </c>
      <c r="O21" s="11">
        <v>2</v>
      </c>
      <c r="P21" s="13">
        <f t="shared" si="6"/>
        <v>2.9411764705882351</v>
      </c>
      <c r="Q21" s="14"/>
      <c r="R21" s="15"/>
      <c r="S21" s="16"/>
    </row>
    <row r="22" spans="1:21" ht="15" customHeight="1" x14ac:dyDescent="0.25">
      <c r="B22" s="17">
        <v>16</v>
      </c>
      <c r="C22" s="10" t="s">
        <v>28</v>
      </c>
      <c r="D22" s="27">
        <f t="shared" si="0"/>
        <v>12</v>
      </c>
      <c r="E22" s="11">
        <v>4</v>
      </c>
      <c r="F22" s="12">
        <f t="shared" si="1"/>
        <v>33.333333333333329</v>
      </c>
      <c r="G22" s="11">
        <v>0</v>
      </c>
      <c r="H22" s="12">
        <f t="shared" si="2"/>
        <v>0</v>
      </c>
      <c r="I22" s="11">
        <v>4</v>
      </c>
      <c r="J22" s="12">
        <f t="shared" si="3"/>
        <v>33.333333333333329</v>
      </c>
      <c r="K22" s="11">
        <v>4</v>
      </c>
      <c r="L22" s="12">
        <f t="shared" si="4"/>
        <v>33.333333333333329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16"/>
    </row>
    <row r="23" spans="1:21" ht="15" customHeight="1" x14ac:dyDescent="0.25">
      <c r="B23" s="17">
        <v>17</v>
      </c>
      <c r="C23" s="10" t="s">
        <v>29</v>
      </c>
      <c r="D23" s="27">
        <f t="shared" si="0"/>
        <v>30</v>
      </c>
      <c r="E23" s="11">
        <v>10</v>
      </c>
      <c r="F23" s="12">
        <f t="shared" si="1"/>
        <v>33.333333333333329</v>
      </c>
      <c r="G23" s="11">
        <v>4</v>
      </c>
      <c r="H23" s="12">
        <f t="shared" si="2"/>
        <v>13.333333333333334</v>
      </c>
      <c r="I23" s="11">
        <v>4</v>
      </c>
      <c r="J23" s="12">
        <f t="shared" si="3"/>
        <v>13.333333333333334</v>
      </c>
      <c r="K23" s="11">
        <v>9</v>
      </c>
      <c r="L23" s="12">
        <f t="shared" si="4"/>
        <v>30</v>
      </c>
      <c r="M23" s="11">
        <v>3</v>
      </c>
      <c r="N23" s="12">
        <f t="shared" si="5"/>
        <v>10</v>
      </c>
      <c r="O23" s="11">
        <v>0</v>
      </c>
      <c r="P23" s="13">
        <f t="shared" si="6"/>
        <v>0</v>
      </c>
      <c r="Q23" s="14"/>
      <c r="R23" s="15"/>
      <c r="S23" s="16"/>
      <c r="U23" s="31"/>
    </row>
    <row r="24" spans="1:21" ht="15" customHeight="1" x14ac:dyDescent="0.25">
      <c r="B24" s="17">
        <v>18</v>
      </c>
      <c r="C24" s="10" t="s">
        <v>30</v>
      </c>
      <c r="D24" s="27">
        <f t="shared" si="0"/>
        <v>18</v>
      </c>
      <c r="E24" s="11">
        <v>4</v>
      </c>
      <c r="F24" s="12">
        <f t="shared" si="1"/>
        <v>22.222222222222221</v>
      </c>
      <c r="G24" s="11">
        <v>4</v>
      </c>
      <c r="H24" s="12">
        <f t="shared" si="2"/>
        <v>22.222222222222221</v>
      </c>
      <c r="I24" s="11">
        <v>4</v>
      </c>
      <c r="J24" s="12">
        <f t="shared" si="3"/>
        <v>22.222222222222221</v>
      </c>
      <c r="K24" s="11">
        <v>4</v>
      </c>
      <c r="L24" s="12">
        <f t="shared" si="4"/>
        <v>22.222222222222221</v>
      </c>
      <c r="M24" s="11">
        <v>2</v>
      </c>
      <c r="N24" s="12">
        <f t="shared" si="5"/>
        <v>11.111111111111111</v>
      </c>
      <c r="O24" s="11">
        <v>0</v>
      </c>
      <c r="P24" s="13">
        <f t="shared" si="6"/>
        <v>0</v>
      </c>
      <c r="Q24" s="14"/>
      <c r="R24" s="15"/>
      <c r="S24" s="16"/>
    </row>
    <row r="25" spans="1:21" ht="15" customHeight="1" x14ac:dyDescent="0.25">
      <c r="B25" s="17">
        <v>19</v>
      </c>
      <c r="C25" s="10" t="s">
        <v>31</v>
      </c>
      <c r="D25" s="27">
        <f t="shared" si="0"/>
        <v>67</v>
      </c>
      <c r="E25" s="11">
        <v>19</v>
      </c>
      <c r="F25" s="12">
        <f t="shared" si="1"/>
        <v>28.35820895522388</v>
      </c>
      <c r="G25" s="11">
        <v>6</v>
      </c>
      <c r="H25" s="12">
        <f t="shared" si="2"/>
        <v>8.9552238805970141</v>
      </c>
      <c r="I25" s="11">
        <v>12</v>
      </c>
      <c r="J25" s="12">
        <f t="shared" si="3"/>
        <v>17.910447761194028</v>
      </c>
      <c r="K25" s="11">
        <v>27</v>
      </c>
      <c r="L25" s="12">
        <f t="shared" si="4"/>
        <v>40.298507462686565</v>
      </c>
      <c r="M25" s="11">
        <v>3</v>
      </c>
      <c r="N25" s="12">
        <f t="shared" si="5"/>
        <v>4.4776119402985071</v>
      </c>
      <c r="O25" s="11">
        <v>0</v>
      </c>
      <c r="P25" s="13">
        <f t="shared" si="6"/>
        <v>0</v>
      </c>
      <c r="Q25" s="14"/>
      <c r="R25" s="15"/>
      <c r="S25" s="16"/>
    </row>
    <row r="26" spans="1:21" ht="15" customHeight="1" x14ac:dyDescent="0.25">
      <c r="B26" s="17">
        <v>20</v>
      </c>
      <c r="C26" s="10" t="s">
        <v>32</v>
      </c>
      <c r="D26" s="27">
        <f t="shared" si="0"/>
        <v>77</v>
      </c>
      <c r="E26" s="11">
        <v>21</v>
      </c>
      <c r="F26" s="12">
        <f t="shared" si="1"/>
        <v>27.27272727272727</v>
      </c>
      <c r="G26" s="11">
        <v>5</v>
      </c>
      <c r="H26" s="12">
        <f t="shared" si="2"/>
        <v>6.4935064935064926</v>
      </c>
      <c r="I26" s="11">
        <v>19</v>
      </c>
      <c r="J26" s="12">
        <f t="shared" si="3"/>
        <v>24.675324675324674</v>
      </c>
      <c r="K26" s="11">
        <v>23</v>
      </c>
      <c r="L26" s="12">
        <f t="shared" si="4"/>
        <v>29.870129870129869</v>
      </c>
      <c r="M26" s="11">
        <v>9</v>
      </c>
      <c r="N26" s="12">
        <f t="shared" si="5"/>
        <v>11.688311688311687</v>
      </c>
      <c r="O26" s="11">
        <v>0</v>
      </c>
      <c r="P26" s="13">
        <f t="shared" si="6"/>
        <v>0</v>
      </c>
      <c r="Q26" s="14"/>
      <c r="R26" s="15"/>
      <c r="S26" s="16"/>
    </row>
    <row r="27" spans="1:21" ht="15" customHeight="1" x14ac:dyDescent="0.25">
      <c r="B27" s="17">
        <v>21</v>
      </c>
      <c r="C27" s="10" t="s">
        <v>33</v>
      </c>
      <c r="D27" s="27">
        <f t="shared" si="0"/>
        <v>29</v>
      </c>
      <c r="E27" s="11">
        <v>7</v>
      </c>
      <c r="F27" s="12">
        <f t="shared" si="1"/>
        <v>24.137931034482758</v>
      </c>
      <c r="G27" s="11">
        <v>1</v>
      </c>
      <c r="H27" s="12">
        <f t="shared" si="2"/>
        <v>3.4482758620689653</v>
      </c>
      <c r="I27" s="11">
        <v>6</v>
      </c>
      <c r="J27" s="12">
        <f t="shared" si="3"/>
        <v>20.689655172413794</v>
      </c>
      <c r="K27" s="11">
        <v>14</v>
      </c>
      <c r="L27" s="12">
        <f t="shared" si="4"/>
        <v>48.275862068965516</v>
      </c>
      <c r="M27" s="11">
        <v>1</v>
      </c>
      <c r="N27" s="12">
        <f t="shared" si="5"/>
        <v>3.4482758620689653</v>
      </c>
      <c r="O27" s="11">
        <v>0</v>
      </c>
      <c r="P27" s="13">
        <f t="shared" si="6"/>
        <v>0</v>
      </c>
      <c r="Q27" s="14"/>
      <c r="R27" s="15"/>
      <c r="S27" s="16"/>
    </row>
    <row r="28" spans="1:21" ht="15" customHeight="1" x14ac:dyDescent="0.25">
      <c r="B28" s="17">
        <v>22</v>
      </c>
      <c r="C28" s="10" t="s">
        <v>34</v>
      </c>
      <c r="D28" s="27">
        <f t="shared" si="0"/>
        <v>59</v>
      </c>
      <c r="E28" s="11">
        <v>13</v>
      </c>
      <c r="F28" s="12">
        <f t="shared" si="1"/>
        <v>22.033898305084744</v>
      </c>
      <c r="G28" s="11">
        <v>7</v>
      </c>
      <c r="H28" s="12">
        <f t="shared" si="2"/>
        <v>11.864406779661017</v>
      </c>
      <c r="I28" s="11">
        <v>14</v>
      </c>
      <c r="J28" s="12">
        <f t="shared" si="3"/>
        <v>23.728813559322035</v>
      </c>
      <c r="K28" s="11">
        <v>19</v>
      </c>
      <c r="L28" s="12">
        <f t="shared" si="4"/>
        <v>32.20338983050847</v>
      </c>
      <c r="M28" s="11">
        <v>6</v>
      </c>
      <c r="N28" s="12">
        <f t="shared" si="5"/>
        <v>10.16949152542373</v>
      </c>
      <c r="O28" s="11">
        <v>0</v>
      </c>
      <c r="P28" s="13">
        <f t="shared" si="6"/>
        <v>0</v>
      </c>
      <c r="Q28" s="14"/>
      <c r="R28" s="15"/>
      <c r="S28" s="16"/>
    </row>
    <row r="29" spans="1:21" ht="15" customHeight="1" x14ac:dyDescent="0.25">
      <c r="B29" s="17">
        <v>23</v>
      </c>
      <c r="C29" s="10" t="s">
        <v>35</v>
      </c>
      <c r="D29" s="27">
        <f t="shared" si="0"/>
        <v>9</v>
      </c>
      <c r="E29" s="11">
        <v>4</v>
      </c>
      <c r="F29" s="12">
        <f t="shared" si="1"/>
        <v>44.444444444444443</v>
      </c>
      <c r="G29" s="11">
        <v>3</v>
      </c>
      <c r="H29" s="12">
        <f t="shared" si="2"/>
        <v>33.333333333333329</v>
      </c>
      <c r="I29" s="11">
        <v>0</v>
      </c>
      <c r="J29" s="12">
        <f t="shared" si="3"/>
        <v>0</v>
      </c>
      <c r="K29" s="11">
        <v>2</v>
      </c>
      <c r="L29" s="12">
        <f t="shared" si="4"/>
        <v>22.222222222222221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16"/>
    </row>
    <row r="30" spans="1:21" ht="15" customHeight="1" x14ac:dyDescent="0.25">
      <c r="B30" s="17">
        <v>24</v>
      </c>
      <c r="C30" s="18" t="s">
        <v>36</v>
      </c>
      <c r="D30" s="27">
        <f t="shared" si="0"/>
        <v>63</v>
      </c>
      <c r="E30" s="11">
        <v>17</v>
      </c>
      <c r="F30" s="12">
        <f t="shared" si="1"/>
        <v>26.984126984126984</v>
      </c>
      <c r="G30" s="11">
        <v>3</v>
      </c>
      <c r="H30" s="12">
        <f t="shared" si="2"/>
        <v>4.7619047619047619</v>
      </c>
      <c r="I30" s="11">
        <v>10</v>
      </c>
      <c r="J30" s="12">
        <f t="shared" si="3"/>
        <v>15.873015873015872</v>
      </c>
      <c r="K30" s="11">
        <v>28</v>
      </c>
      <c r="L30" s="12">
        <f t="shared" si="4"/>
        <v>44.444444444444443</v>
      </c>
      <c r="M30" s="11">
        <v>5</v>
      </c>
      <c r="N30" s="12">
        <f t="shared" si="5"/>
        <v>7.9365079365079358</v>
      </c>
      <c r="O30" s="11">
        <v>0</v>
      </c>
      <c r="P30" s="13">
        <f t="shared" si="6"/>
        <v>0</v>
      </c>
      <c r="Q30" s="14"/>
      <c r="R30" s="15"/>
      <c r="S30" s="16"/>
    </row>
    <row r="31" spans="1:21" ht="15" customHeight="1" x14ac:dyDescent="0.25">
      <c r="B31" s="17">
        <v>25</v>
      </c>
      <c r="C31" s="36" t="s">
        <v>37</v>
      </c>
      <c r="D31" s="27">
        <f t="shared" si="0"/>
        <v>52</v>
      </c>
      <c r="E31" s="11">
        <v>6</v>
      </c>
      <c r="F31" s="12">
        <f t="shared" si="1"/>
        <v>11.538461538461538</v>
      </c>
      <c r="G31" s="11">
        <v>8</v>
      </c>
      <c r="H31" s="12">
        <f t="shared" si="2"/>
        <v>15.384615384615385</v>
      </c>
      <c r="I31" s="11">
        <v>11</v>
      </c>
      <c r="J31" s="12">
        <f t="shared" si="3"/>
        <v>21.153846153846153</v>
      </c>
      <c r="K31" s="11">
        <v>18</v>
      </c>
      <c r="L31" s="12">
        <f t="shared" si="4"/>
        <v>34.615384615384613</v>
      </c>
      <c r="M31" s="11">
        <v>9</v>
      </c>
      <c r="N31" s="12">
        <f t="shared" si="5"/>
        <v>17.307692307692307</v>
      </c>
      <c r="O31" s="11">
        <v>0</v>
      </c>
      <c r="P31" s="13">
        <f t="shared" si="6"/>
        <v>0</v>
      </c>
      <c r="Q31" s="14"/>
      <c r="R31" s="15"/>
      <c r="S31" s="16"/>
    </row>
    <row r="32" spans="1:21" ht="15" customHeight="1" x14ac:dyDescent="0.25">
      <c r="B32" s="9">
        <v>24</v>
      </c>
      <c r="C32" s="26" t="s">
        <v>38</v>
      </c>
      <c r="D32" s="27">
        <f t="shared" si="0"/>
        <v>96</v>
      </c>
      <c r="E32" s="11">
        <v>19</v>
      </c>
      <c r="F32" s="12">
        <f t="shared" si="1"/>
        <v>19.791666666666664</v>
      </c>
      <c r="G32" s="11">
        <v>9</v>
      </c>
      <c r="H32" s="12">
        <f t="shared" si="2"/>
        <v>9.375</v>
      </c>
      <c r="I32" s="11">
        <v>7</v>
      </c>
      <c r="J32" s="12">
        <f t="shared" si="3"/>
        <v>7.291666666666667</v>
      </c>
      <c r="K32" s="11">
        <v>32</v>
      </c>
      <c r="L32" s="12">
        <f t="shared" si="4"/>
        <v>33.333333333333329</v>
      </c>
      <c r="M32" s="11">
        <v>29</v>
      </c>
      <c r="N32" s="12">
        <f t="shared" si="5"/>
        <v>30.208333333333332</v>
      </c>
      <c r="O32" s="11">
        <v>0</v>
      </c>
      <c r="P32" s="13">
        <f>O32/D32*100</f>
        <v>0</v>
      </c>
      <c r="Q32" s="14"/>
      <c r="R32" s="15"/>
      <c r="S32" s="16"/>
    </row>
    <row r="33" spans="2:19" ht="15" customHeight="1" thickBot="1" x14ac:dyDescent="0.3">
      <c r="B33" s="20">
        <v>25</v>
      </c>
      <c r="C33" s="21" t="s">
        <v>39</v>
      </c>
      <c r="D33" s="27">
        <f t="shared" si="0"/>
        <v>1</v>
      </c>
      <c r="E33" s="11">
        <v>1</v>
      </c>
      <c r="F33" s="12">
        <f t="shared" si="1"/>
        <v>100</v>
      </c>
      <c r="G33" s="11">
        <v>0</v>
      </c>
      <c r="H33" s="12">
        <f t="shared" si="2"/>
        <v>0</v>
      </c>
      <c r="I33" s="11">
        <v>0</v>
      </c>
      <c r="J33" s="12">
        <f t="shared" si="3"/>
        <v>0</v>
      </c>
      <c r="K33" s="11">
        <v>0</v>
      </c>
      <c r="L33" s="12">
        <f t="shared" si="4"/>
        <v>0</v>
      </c>
      <c r="M33" s="11">
        <v>0</v>
      </c>
      <c r="N33" s="12">
        <f t="shared" si="5"/>
        <v>0</v>
      </c>
      <c r="O33" s="11">
        <v>0</v>
      </c>
      <c r="P33" s="13">
        <f>O33/D33*100</f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57"/>
      <c r="D34" s="28">
        <f>SUM(D7:D33)</f>
        <v>1376</v>
      </c>
      <c r="E34" s="25">
        <f>SUM(E7:E33)</f>
        <v>376</v>
      </c>
      <c r="F34" s="29">
        <f>E34/D34*100</f>
        <v>27.325581395348834</v>
      </c>
      <c r="G34" s="25">
        <f>SUM(G7:G33)</f>
        <v>97</v>
      </c>
      <c r="H34" s="29">
        <f t="shared" si="2"/>
        <v>7.0494186046511631</v>
      </c>
      <c r="I34" s="25">
        <f>SUM(I7:I33)</f>
        <v>241</v>
      </c>
      <c r="J34" s="29">
        <f t="shared" si="3"/>
        <v>17.51453488372093</v>
      </c>
      <c r="K34" s="25">
        <f>SUM(K7:K33)</f>
        <v>519</v>
      </c>
      <c r="L34" s="29">
        <f t="shared" si="4"/>
        <v>37.718023255813954</v>
      </c>
      <c r="M34" s="25">
        <f>SUM(M7:M33)</f>
        <v>140</v>
      </c>
      <c r="N34" s="29">
        <f>M34/D34*100</f>
        <v>10.174418604651162</v>
      </c>
      <c r="O34" s="25">
        <f>SUM(O7:O33)</f>
        <v>3</v>
      </c>
      <c r="P34" s="30">
        <f t="shared" si="6"/>
        <v>0.21802325581395349</v>
      </c>
      <c r="Q34" s="14"/>
      <c r="R34" s="15"/>
      <c r="S34" s="16"/>
    </row>
    <row r="35" spans="2:19" ht="16.5" thickBot="1" x14ac:dyDescent="0.3">
      <c r="B35" s="42" t="s">
        <v>41</v>
      </c>
      <c r="C35" s="57"/>
      <c r="D35" s="28">
        <f t="shared" ref="D35" si="7">E35+G35+I35+K35+M35+O35</f>
        <v>1279</v>
      </c>
      <c r="E35" s="24">
        <f>SUM(E7:E31)</f>
        <v>356</v>
      </c>
      <c r="F35" s="29">
        <f t="shared" ref="F35" si="8">E35*100/D35</f>
        <v>27.834245504300235</v>
      </c>
      <c r="G35" s="24">
        <f t="shared" ref="G35:O35" si="9">SUM(G7:G31)</f>
        <v>88</v>
      </c>
      <c r="H35" s="29">
        <f t="shared" ref="H35" si="10">G35*100/D35</f>
        <v>6.8803752931978108</v>
      </c>
      <c r="I35" s="24">
        <f t="shared" si="9"/>
        <v>234</v>
      </c>
      <c r="J35" s="29">
        <f t="shared" ref="J35" si="11">I35*100/D35</f>
        <v>18.295543393275995</v>
      </c>
      <c r="K35" s="24">
        <f t="shared" si="9"/>
        <v>487</v>
      </c>
      <c r="L35" s="29">
        <f t="shared" ref="L35" si="12">K35*100/D35</f>
        <v>38.076622361219705</v>
      </c>
      <c r="M35" s="24">
        <f t="shared" si="9"/>
        <v>111</v>
      </c>
      <c r="N35" s="29">
        <f t="shared" ref="N35" si="13">M35*100/D35</f>
        <v>8.6786551993745107</v>
      </c>
      <c r="O35" s="24">
        <f t="shared" si="9"/>
        <v>3</v>
      </c>
      <c r="P35" s="30">
        <f t="shared" ref="P35" si="14">O35*100/D35</f>
        <v>0.23455824863174354</v>
      </c>
      <c r="R35" s="15"/>
    </row>
    <row r="36" spans="2:19" ht="15" x14ac:dyDescent="0.25">
      <c r="D36" s="19"/>
      <c r="R36" s="15"/>
    </row>
    <row r="37" spans="2:19" ht="15" x14ac:dyDescent="0.2">
      <c r="D37" s="33"/>
      <c r="E37" s="31"/>
      <c r="F37" s="34"/>
      <c r="G37" s="31"/>
      <c r="H37" s="34"/>
      <c r="I37" s="31"/>
      <c r="J37" s="34"/>
      <c r="K37" s="31"/>
      <c r="L37" s="34"/>
      <c r="M37" s="31"/>
      <c r="N37" s="34"/>
      <c r="O37" s="31"/>
      <c r="P37" s="34"/>
      <c r="R37" s="15"/>
    </row>
    <row r="38" spans="2:19" ht="15" x14ac:dyDescent="0.25">
      <c r="D38" s="19"/>
      <c r="R38" s="15"/>
    </row>
    <row r="39" spans="2:19" ht="15" x14ac:dyDescent="0.25">
      <c r="D39" s="19"/>
      <c r="R39" s="15"/>
    </row>
    <row r="40" spans="2:19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S40"/>
  <sheetViews>
    <sheetView workbookViewId="0">
      <selection activeCell="V29" sqref="V29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47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7.5" customHeight="1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11</v>
      </c>
      <c r="E7" s="11">
        <v>4</v>
      </c>
      <c r="F7" s="12">
        <f>E7/D7*100</f>
        <v>36.363636363636367</v>
      </c>
      <c r="G7" s="11">
        <v>1</v>
      </c>
      <c r="H7" s="12">
        <f>G7/D7*100</f>
        <v>9.0909090909090917</v>
      </c>
      <c r="I7" s="11">
        <v>0</v>
      </c>
      <c r="J7" s="12">
        <f>I7/D7*100</f>
        <v>0</v>
      </c>
      <c r="K7" s="11">
        <v>6</v>
      </c>
      <c r="L7" s="12">
        <f>K7/D7*100</f>
        <v>54.54545454545454</v>
      </c>
      <c r="M7" s="11">
        <v>0</v>
      </c>
      <c r="N7" s="12">
        <f>M7/D7*100</f>
        <v>0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3</v>
      </c>
      <c r="E8" s="11">
        <v>1</v>
      </c>
      <c r="F8" s="12">
        <f t="shared" ref="F8:F32" si="1">E8/D8*100</f>
        <v>33.333333333333329</v>
      </c>
      <c r="G8" s="11">
        <v>0</v>
      </c>
      <c r="H8" s="12">
        <f t="shared" ref="H8:H32" si="2">G8/D8*100</f>
        <v>0</v>
      </c>
      <c r="I8" s="11">
        <v>0</v>
      </c>
      <c r="J8" s="12">
        <f t="shared" ref="J8:J32" si="3">I8/D8*100</f>
        <v>0</v>
      </c>
      <c r="K8" s="11">
        <v>2</v>
      </c>
      <c r="L8" s="12">
        <f t="shared" ref="L8:L32" si="4">K8/D8*100</f>
        <v>66.666666666666657</v>
      </c>
      <c r="M8" s="11">
        <v>0</v>
      </c>
      <c r="N8" s="12">
        <f t="shared" ref="N8:N32" si="5">M8/D8*100</f>
        <v>0</v>
      </c>
      <c r="O8" s="11">
        <v>0</v>
      </c>
      <c r="P8" s="13">
        <f t="shared" ref="P8:P32" si="6">O8/D8*100</f>
        <v>0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30</v>
      </c>
      <c r="E9" s="11">
        <v>8</v>
      </c>
      <c r="F9" s="12">
        <f t="shared" si="1"/>
        <v>26.666666666666668</v>
      </c>
      <c r="G9" s="11">
        <v>8</v>
      </c>
      <c r="H9" s="12">
        <f t="shared" si="2"/>
        <v>26.666666666666668</v>
      </c>
      <c r="I9" s="11">
        <v>3</v>
      </c>
      <c r="J9" s="12">
        <f t="shared" si="3"/>
        <v>10</v>
      </c>
      <c r="K9" s="11">
        <v>7</v>
      </c>
      <c r="L9" s="12">
        <f t="shared" si="4"/>
        <v>23.333333333333332</v>
      </c>
      <c r="M9" s="11">
        <v>4</v>
      </c>
      <c r="N9" s="12">
        <f t="shared" si="5"/>
        <v>13.333333333333334</v>
      </c>
      <c r="O9" s="11">
        <v>0</v>
      </c>
      <c r="P9" s="13">
        <f t="shared" si="6"/>
        <v>0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24</v>
      </c>
      <c r="E10" s="11">
        <v>14</v>
      </c>
      <c r="F10" s="12">
        <f t="shared" si="1"/>
        <v>58.333333333333336</v>
      </c>
      <c r="G10" s="11">
        <v>0</v>
      </c>
      <c r="H10" s="12">
        <f t="shared" si="2"/>
        <v>0</v>
      </c>
      <c r="I10" s="11">
        <v>4</v>
      </c>
      <c r="J10" s="12">
        <f t="shared" si="3"/>
        <v>16.666666666666664</v>
      </c>
      <c r="K10" s="11">
        <v>4</v>
      </c>
      <c r="L10" s="12">
        <f t="shared" si="4"/>
        <v>16.666666666666664</v>
      </c>
      <c r="M10" s="11">
        <v>2</v>
      </c>
      <c r="N10" s="12">
        <f t="shared" si="5"/>
        <v>8.3333333333333321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16</v>
      </c>
      <c r="E11" s="11">
        <v>6</v>
      </c>
      <c r="F11" s="12">
        <f t="shared" si="1"/>
        <v>37.5</v>
      </c>
      <c r="G11" s="11">
        <v>0</v>
      </c>
      <c r="H11" s="12">
        <f t="shared" si="2"/>
        <v>0</v>
      </c>
      <c r="I11" s="11">
        <v>3</v>
      </c>
      <c r="J11" s="12">
        <f t="shared" si="3"/>
        <v>18.75</v>
      </c>
      <c r="K11" s="11">
        <v>4</v>
      </c>
      <c r="L11" s="12">
        <f t="shared" si="4"/>
        <v>25</v>
      </c>
      <c r="M11" s="11">
        <v>3</v>
      </c>
      <c r="N11" s="12">
        <f t="shared" si="5"/>
        <v>18.75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16</v>
      </c>
      <c r="E12" s="11">
        <v>10</v>
      </c>
      <c r="F12" s="12">
        <f t="shared" si="1"/>
        <v>62.5</v>
      </c>
      <c r="G12" s="11">
        <v>0</v>
      </c>
      <c r="H12" s="12">
        <f t="shared" si="2"/>
        <v>0</v>
      </c>
      <c r="I12" s="11">
        <v>1</v>
      </c>
      <c r="J12" s="12">
        <f t="shared" si="3"/>
        <v>6.25</v>
      </c>
      <c r="K12" s="11">
        <v>5</v>
      </c>
      <c r="L12" s="12">
        <f t="shared" si="4"/>
        <v>31.25</v>
      </c>
      <c r="M12" s="11">
        <v>0</v>
      </c>
      <c r="N12" s="12">
        <f t="shared" si="5"/>
        <v>0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17</v>
      </c>
      <c r="E13" s="11">
        <v>6</v>
      </c>
      <c r="F13" s="12">
        <f t="shared" si="1"/>
        <v>35.294117647058826</v>
      </c>
      <c r="G13" s="11">
        <v>1</v>
      </c>
      <c r="H13" s="12">
        <f t="shared" si="2"/>
        <v>5.8823529411764701</v>
      </c>
      <c r="I13" s="11">
        <v>2</v>
      </c>
      <c r="J13" s="12">
        <f t="shared" si="3"/>
        <v>11.76470588235294</v>
      </c>
      <c r="K13" s="11">
        <v>5</v>
      </c>
      <c r="L13" s="12">
        <f t="shared" si="4"/>
        <v>29.411764705882355</v>
      </c>
      <c r="M13" s="11">
        <v>3</v>
      </c>
      <c r="N13" s="12">
        <f t="shared" si="5"/>
        <v>17.647058823529413</v>
      </c>
      <c r="O13" s="11">
        <v>0</v>
      </c>
      <c r="P13" s="13">
        <f t="shared" si="6"/>
        <v>0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4</v>
      </c>
      <c r="E14" s="11">
        <v>3</v>
      </c>
      <c r="F14" s="12">
        <f t="shared" si="1"/>
        <v>75</v>
      </c>
      <c r="G14" s="11">
        <v>0</v>
      </c>
      <c r="H14" s="12">
        <f t="shared" si="2"/>
        <v>0</v>
      </c>
      <c r="I14" s="11">
        <v>0</v>
      </c>
      <c r="J14" s="12">
        <f t="shared" si="3"/>
        <v>0</v>
      </c>
      <c r="K14" s="11">
        <v>1</v>
      </c>
      <c r="L14" s="12">
        <f t="shared" si="4"/>
        <v>25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32</v>
      </c>
      <c r="E15" s="11">
        <v>11</v>
      </c>
      <c r="F15" s="12">
        <f t="shared" si="1"/>
        <v>34.375</v>
      </c>
      <c r="G15" s="11">
        <v>2</v>
      </c>
      <c r="H15" s="12">
        <f t="shared" si="2"/>
        <v>6.25</v>
      </c>
      <c r="I15" s="11">
        <v>10</v>
      </c>
      <c r="J15" s="12">
        <f t="shared" si="3"/>
        <v>31.25</v>
      </c>
      <c r="K15" s="11">
        <v>5</v>
      </c>
      <c r="L15" s="12">
        <f t="shared" si="4"/>
        <v>15.625</v>
      </c>
      <c r="M15" s="11">
        <v>4</v>
      </c>
      <c r="N15" s="12">
        <f t="shared" si="5"/>
        <v>12.5</v>
      </c>
      <c r="O15" s="11">
        <v>0</v>
      </c>
      <c r="P15" s="13">
        <f t="shared" si="6"/>
        <v>0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8</v>
      </c>
      <c r="E16" s="11">
        <v>0</v>
      </c>
      <c r="F16" s="12">
        <f t="shared" si="1"/>
        <v>0</v>
      </c>
      <c r="G16" s="11">
        <v>0</v>
      </c>
      <c r="H16" s="12">
        <f t="shared" si="2"/>
        <v>0</v>
      </c>
      <c r="I16" s="11">
        <v>0</v>
      </c>
      <c r="J16" s="12">
        <f t="shared" si="3"/>
        <v>0</v>
      </c>
      <c r="K16" s="11">
        <v>7</v>
      </c>
      <c r="L16" s="12">
        <f t="shared" si="4"/>
        <v>87.5</v>
      </c>
      <c r="M16" s="11">
        <v>1</v>
      </c>
      <c r="N16" s="12">
        <f>M16/D16*100</f>
        <v>12.5</v>
      </c>
      <c r="O16" s="11">
        <v>0</v>
      </c>
      <c r="P16" s="13">
        <f t="shared" si="6"/>
        <v>0</v>
      </c>
      <c r="Q16" s="14"/>
      <c r="R16" s="15"/>
      <c r="S16" s="16"/>
    </row>
    <row r="17" spans="1:19" ht="15" customHeight="1" x14ac:dyDescent="0.25">
      <c r="A17" s="44"/>
      <c r="B17" s="17">
        <v>11</v>
      </c>
      <c r="C17" s="10" t="s">
        <v>23</v>
      </c>
      <c r="D17" s="27">
        <f t="shared" si="0"/>
        <v>0</v>
      </c>
      <c r="E17" s="11">
        <v>0</v>
      </c>
      <c r="F17" s="12">
        <v>0</v>
      </c>
      <c r="G17" s="11">
        <v>0</v>
      </c>
      <c r="H17" s="12">
        <v>0</v>
      </c>
      <c r="I17" s="11">
        <v>0</v>
      </c>
      <c r="J17" s="12">
        <v>0</v>
      </c>
      <c r="K17" s="11">
        <v>0</v>
      </c>
      <c r="L17" s="12">
        <v>0</v>
      </c>
      <c r="M17" s="11">
        <v>0</v>
      </c>
      <c r="N17" s="12">
        <v>0</v>
      </c>
      <c r="O17" s="11">
        <v>0</v>
      </c>
      <c r="P17" s="13">
        <v>0</v>
      </c>
      <c r="Q17" s="14"/>
      <c r="R17" s="15"/>
      <c r="S17" s="16"/>
    </row>
    <row r="18" spans="1:19" ht="15" customHeight="1" x14ac:dyDescent="0.25">
      <c r="B18" s="17">
        <v>12</v>
      </c>
      <c r="C18" s="10" t="s">
        <v>24</v>
      </c>
      <c r="D18" s="27">
        <f t="shared" si="0"/>
        <v>12</v>
      </c>
      <c r="E18" s="11">
        <v>4</v>
      </c>
      <c r="F18" s="12">
        <f t="shared" si="1"/>
        <v>33.333333333333329</v>
      </c>
      <c r="G18" s="11">
        <v>1</v>
      </c>
      <c r="H18" s="12">
        <f t="shared" si="2"/>
        <v>8.3333333333333321</v>
      </c>
      <c r="I18" s="11">
        <v>1</v>
      </c>
      <c r="J18" s="12">
        <f t="shared" si="3"/>
        <v>8.3333333333333321</v>
      </c>
      <c r="K18" s="11">
        <v>6</v>
      </c>
      <c r="L18" s="12">
        <f t="shared" si="4"/>
        <v>50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15"/>
      <c r="S18" s="16"/>
    </row>
    <row r="19" spans="1:19" ht="15" customHeight="1" x14ac:dyDescent="0.25">
      <c r="B19" s="17">
        <v>13</v>
      </c>
      <c r="C19" s="10" t="s">
        <v>25</v>
      </c>
      <c r="D19" s="27">
        <f t="shared" si="0"/>
        <v>19</v>
      </c>
      <c r="E19" s="11">
        <v>7</v>
      </c>
      <c r="F19" s="12">
        <f t="shared" si="1"/>
        <v>36.84210526315789</v>
      </c>
      <c r="G19" s="11">
        <v>1</v>
      </c>
      <c r="H19" s="12">
        <f t="shared" si="2"/>
        <v>5.2631578947368416</v>
      </c>
      <c r="I19" s="11">
        <v>0</v>
      </c>
      <c r="J19" s="12">
        <f t="shared" si="3"/>
        <v>0</v>
      </c>
      <c r="K19" s="11">
        <v>8</v>
      </c>
      <c r="L19" s="12">
        <f t="shared" si="4"/>
        <v>42.105263157894733</v>
      </c>
      <c r="M19" s="11">
        <v>3</v>
      </c>
      <c r="N19" s="12">
        <f t="shared" si="5"/>
        <v>15.789473684210526</v>
      </c>
      <c r="O19" s="11">
        <v>0</v>
      </c>
      <c r="P19" s="13">
        <f t="shared" si="6"/>
        <v>0</v>
      </c>
      <c r="Q19" s="14"/>
      <c r="R19" s="15"/>
      <c r="S19" s="16"/>
    </row>
    <row r="20" spans="1:19" ht="15" customHeight="1" x14ac:dyDescent="0.25">
      <c r="B20" s="17">
        <v>14</v>
      </c>
      <c r="C20" s="10" t="s">
        <v>26</v>
      </c>
      <c r="D20" s="27">
        <f t="shared" si="0"/>
        <v>26</v>
      </c>
      <c r="E20" s="11">
        <v>15</v>
      </c>
      <c r="F20" s="12">
        <f t="shared" si="1"/>
        <v>57.692307692307686</v>
      </c>
      <c r="G20" s="11">
        <v>0</v>
      </c>
      <c r="H20" s="12">
        <f t="shared" si="2"/>
        <v>0</v>
      </c>
      <c r="I20" s="11">
        <v>6</v>
      </c>
      <c r="J20" s="12">
        <f t="shared" si="3"/>
        <v>23.076923076923077</v>
      </c>
      <c r="K20" s="11">
        <v>3</v>
      </c>
      <c r="L20" s="12">
        <f t="shared" si="4"/>
        <v>11.538461538461538</v>
      </c>
      <c r="M20" s="11">
        <v>2</v>
      </c>
      <c r="N20" s="12">
        <f t="shared" si="5"/>
        <v>7.6923076923076925</v>
      </c>
      <c r="O20" s="11">
        <v>0</v>
      </c>
      <c r="P20" s="13">
        <f t="shared" si="6"/>
        <v>0</v>
      </c>
      <c r="Q20" s="14"/>
      <c r="R20" s="15"/>
      <c r="S20" s="16"/>
    </row>
    <row r="21" spans="1:19" ht="15" customHeight="1" x14ac:dyDescent="0.25">
      <c r="B21" s="17">
        <v>15</v>
      </c>
      <c r="C21" s="10" t="s">
        <v>27</v>
      </c>
      <c r="D21" s="27">
        <f t="shared" si="0"/>
        <v>15</v>
      </c>
      <c r="E21" s="11">
        <v>4</v>
      </c>
      <c r="F21" s="12">
        <f t="shared" si="1"/>
        <v>26.666666666666668</v>
      </c>
      <c r="G21" s="11">
        <v>1</v>
      </c>
      <c r="H21" s="12">
        <f t="shared" si="2"/>
        <v>6.666666666666667</v>
      </c>
      <c r="I21" s="11">
        <v>4</v>
      </c>
      <c r="J21" s="12">
        <f t="shared" si="3"/>
        <v>26.666666666666668</v>
      </c>
      <c r="K21" s="11">
        <v>4</v>
      </c>
      <c r="L21" s="12">
        <f t="shared" si="4"/>
        <v>26.666666666666668</v>
      </c>
      <c r="M21" s="11">
        <v>1</v>
      </c>
      <c r="N21" s="12">
        <f t="shared" si="5"/>
        <v>6.666666666666667</v>
      </c>
      <c r="O21" s="11">
        <v>1</v>
      </c>
      <c r="P21" s="13">
        <f t="shared" si="6"/>
        <v>6.666666666666667</v>
      </c>
      <c r="Q21" s="14"/>
      <c r="R21" s="15"/>
      <c r="S21" s="16"/>
    </row>
    <row r="22" spans="1:19" ht="15" customHeight="1" x14ac:dyDescent="0.25">
      <c r="B22" s="17">
        <v>16</v>
      </c>
      <c r="C22" s="10" t="s">
        <v>28</v>
      </c>
      <c r="D22" s="27">
        <f t="shared" si="0"/>
        <v>4</v>
      </c>
      <c r="E22" s="11">
        <v>2</v>
      </c>
      <c r="F22" s="12">
        <f t="shared" si="1"/>
        <v>50</v>
      </c>
      <c r="G22" s="11">
        <v>0</v>
      </c>
      <c r="H22" s="12">
        <f t="shared" si="2"/>
        <v>0</v>
      </c>
      <c r="I22" s="11">
        <v>1</v>
      </c>
      <c r="J22" s="12">
        <f t="shared" si="3"/>
        <v>25</v>
      </c>
      <c r="K22" s="11">
        <v>1</v>
      </c>
      <c r="L22" s="12">
        <f t="shared" si="4"/>
        <v>25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16"/>
    </row>
    <row r="23" spans="1:19" ht="15" customHeight="1" x14ac:dyDescent="0.25">
      <c r="B23" s="17">
        <v>17</v>
      </c>
      <c r="C23" s="10" t="s">
        <v>29</v>
      </c>
      <c r="D23" s="27">
        <f t="shared" si="0"/>
        <v>11</v>
      </c>
      <c r="E23" s="11">
        <v>6</v>
      </c>
      <c r="F23" s="12">
        <f t="shared" si="1"/>
        <v>54.54545454545454</v>
      </c>
      <c r="G23" s="11">
        <v>2</v>
      </c>
      <c r="H23" s="12">
        <f t="shared" si="2"/>
        <v>18.181818181818183</v>
      </c>
      <c r="I23" s="11">
        <v>1</v>
      </c>
      <c r="J23" s="12">
        <f t="shared" si="3"/>
        <v>9.0909090909090917</v>
      </c>
      <c r="K23" s="11">
        <v>0</v>
      </c>
      <c r="L23" s="12">
        <f t="shared" si="4"/>
        <v>0</v>
      </c>
      <c r="M23" s="11">
        <v>2</v>
      </c>
      <c r="N23" s="12">
        <f t="shared" si="5"/>
        <v>18.181818181818183</v>
      </c>
      <c r="O23" s="11">
        <v>0</v>
      </c>
      <c r="P23" s="13">
        <f t="shared" si="6"/>
        <v>0</v>
      </c>
      <c r="Q23" s="14"/>
      <c r="R23" s="15"/>
      <c r="S23" s="16"/>
    </row>
    <row r="24" spans="1:19" ht="15" customHeight="1" x14ac:dyDescent="0.25">
      <c r="B24" s="17">
        <v>18</v>
      </c>
      <c r="C24" s="10" t="s">
        <v>30</v>
      </c>
      <c r="D24" s="27">
        <f t="shared" si="0"/>
        <v>5</v>
      </c>
      <c r="E24" s="11">
        <v>2</v>
      </c>
      <c r="F24" s="12">
        <f t="shared" si="1"/>
        <v>40</v>
      </c>
      <c r="G24" s="11">
        <v>2</v>
      </c>
      <c r="H24" s="12">
        <f t="shared" si="2"/>
        <v>40</v>
      </c>
      <c r="I24" s="11">
        <v>1</v>
      </c>
      <c r="J24" s="12">
        <f t="shared" si="3"/>
        <v>20</v>
      </c>
      <c r="K24" s="11">
        <v>0</v>
      </c>
      <c r="L24" s="12">
        <f t="shared" si="4"/>
        <v>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16"/>
    </row>
    <row r="25" spans="1:19" ht="15" customHeight="1" x14ac:dyDescent="0.25">
      <c r="B25" s="17">
        <v>19</v>
      </c>
      <c r="C25" s="10" t="s">
        <v>31</v>
      </c>
      <c r="D25" s="27">
        <f t="shared" si="0"/>
        <v>24</v>
      </c>
      <c r="E25" s="11">
        <v>7</v>
      </c>
      <c r="F25" s="12">
        <f t="shared" si="1"/>
        <v>29.166666666666668</v>
      </c>
      <c r="G25" s="11">
        <v>5</v>
      </c>
      <c r="H25" s="12">
        <f t="shared" si="2"/>
        <v>20.833333333333336</v>
      </c>
      <c r="I25" s="11">
        <v>5</v>
      </c>
      <c r="J25" s="12">
        <f t="shared" si="3"/>
        <v>20.833333333333336</v>
      </c>
      <c r="K25" s="11">
        <v>6</v>
      </c>
      <c r="L25" s="12">
        <f t="shared" si="4"/>
        <v>25</v>
      </c>
      <c r="M25" s="11">
        <v>1</v>
      </c>
      <c r="N25" s="12">
        <f t="shared" si="5"/>
        <v>4.1666666666666661</v>
      </c>
      <c r="O25" s="11">
        <v>0</v>
      </c>
      <c r="P25" s="13">
        <f t="shared" si="6"/>
        <v>0</v>
      </c>
      <c r="Q25" s="14"/>
      <c r="R25" s="15"/>
      <c r="S25" s="16"/>
    </row>
    <row r="26" spans="1:19" ht="15" customHeight="1" x14ac:dyDescent="0.25">
      <c r="B26" s="17">
        <v>20</v>
      </c>
      <c r="C26" s="10" t="s">
        <v>32</v>
      </c>
      <c r="D26" s="27">
        <f t="shared" si="0"/>
        <v>19</v>
      </c>
      <c r="E26" s="11">
        <v>8</v>
      </c>
      <c r="F26" s="12">
        <f t="shared" si="1"/>
        <v>42.105263157894733</v>
      </c>
      <c r="G26" s="11">
        <v>0</v>
      </c>
      <c r="H26" s="12">
        <f t="shared" si="2"/>
        <v>0</v>
      </c>
      <c r="I26" s="11">
        <v>3</v>
      </c>
      <c r="J26" s="12">
        <f t="shared" si="3"/>
        <v>15.789473684210526</v>
      </c>
      <c r="K26" s="11">
        <v>6</v>
      </c>
      <c r="L26" s="12">
        <f t="shared" si="4"/>
        <v>31.578947368421051</v>
      </c>
      <c r="M26" s="11">
        <v>2</v>
      </c>
      <c r="N26" s="12">
        <f t="shared" si="5"/>
        <v>10.526315789473683</v>
      </c>
      <c r="O26" s="11">
        <v>0</v>
      </c>
      <c r="P26" s="13">
        <f t="shared" si="6"/>
        <v>0</v>
      </c>
      <c r="Q26" s="14"/>
      <c r="R26" s="15"/>
      <c r="S26" s="16"/>
    </row>
    <row r="27" spans="1:19" ht="15" customHeight="1" x14ac:dyDescent="0.25">
      <c r="B27" s="17">
        <v>21</v>
      </c>
      <c r="C27" s="10" t="s">
        <v>33</v>
      </c>
      <c r="D27" s="27">
        <f t="shared" si="0"/>
        <v>2</v>
      </c>
      <c r="E27" s="11">
        <v>0</v>
      </c>
      <c r="F27" s="12">
        <f t="shared" si="1"/>
        <v>0</v>
      </c>
      <c r="G27" s="11">
        <v>0</v>
      </c>
      <c r="H27" s="12">
        <f t="shared" si="2"/>
        <v>0</v>
      </c>
      <c r="I27" s="11">
        <v>0</v>
      </c>
      <c r="J27" s="12">
        <f t="shared" si="3"/>
        <v>0</v>
      </c>
      <c r="K27" s="11">
        <v>1</v>
      </c>
      <c r="L27" s="12">
        <f t="shared" si="4"/>
        <v>50</v>
      </c>
      <c r="M27" s="11">
        <v>1</v>
      </c>
      <c r="N27" s="12">
        <f t="shared" si="5"/>
        <v>50</v>
      </c>
      <c r="O27" s="11">
        <v>0</v>
      </c>
      <c r="P27" s="13">
        <f t="shared" si="6"/>
        <v>0</v>
      </c>
      <c r="Q27" s="14"/>
      <c r="R27" s="15"/>
      <c r="S27" s="16"/>
    </row>
    <row r="28" spans="1:19" ht="15" customHeight="1" x14ac:dyDescent="0.25">
      <c r="B28" s="17">
        <v>22</v>
      </c>
      <c r="C28" s="10" t="s">
        <v>34</v>
      </c>
      <c r="D28" s="27">
        <f t="shared" si="0"/>
        <v>13</v>
      </c>
      <c r="E28" s="11">
        <v>5</v>
      </c>
      <c r="F28" s="12">
        <f t="shared" si="1"/>
        <v>38.461538461538467</v>
      </c>
      <c r="G28" s="11">
        <v>2</v>
      </c>
      <c r="H28" s="12">
        <f t="shared" si="2"/>
        <v>15.384615384615385</v>
      </c>
      <c r="I28" s="11">
        <v>3</v>
      </c>
      <c r="J28" s="12">
        <f t="shared" si="3"/>
        <v>23.076923076923077</v>
      </c>
      <c r="K28" s="11">
        <v>2</v>
      </c>
      <c r="L28" s="12">
        <f t="shared" si="4"/>
        <v>15.384615384615385</v>
      </c>
      <c r="M28" s="11">
        <v>1</v>
      </c>
      <c r="N28" s="12">
        <f t="shared" si="5"/>
        <v>7.6923076923076925</v>
      </c>
      <c r="O28" s="11">
        <v>0</v>
      </c>
      <c r="P28" s="13">
        <f t="shared" si="6"/>
        <v>0</v>
      </c>
      <c r="Q28" s="14"/>
      <c r="R28" s="15"/>
      <c r="S28" s="16"/>
    </row>
    <row r="29" spans="1:19" ht="15" customHeight="1" x14ac:dyDescent="0.25">
      <c r="B29" s="17">
        <v>23</v>
      </c>
      <c r="C29" s="10" t="s">
        <v>35</v>
      </c>
      <c r="D29" s="27">
        <f t="shared" si="0"/>
        <v>2</v>
      </c>
      <c r="E29" s="11">
        <v>1</v>
      </c>
      <c r="F29" s="12">
        <f t="shared" si="1"/>
        <v>50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1</v>
      </c>
      <c r="L29" s="12">
        <f t="shared" si="4"/>
        <v>50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16"/>
    </row>
    <row r="30" spans="1:19" ht="15" customHeight="1" x14ac:dyDescent="0.25">
      <c r="B30" s="17">
        <v>24</v>
      </c>
      <c r="C30" s="18" t="s">
        <v>36</v>
      </c>
      <c r="D30" s="27">
        <f t="shared" si="0"/>
        <v>4</v>
      </c>
      <c r="E30" s="11">
        <v>3</v>
      </c>
      <c r="F30" s="12">
        <f t="shared" si="1"/>
        <v>75</v>
      </c>
      <c r="G30" s="11">
        <v>0</v>
      </c>
      <c r="H30" s="12">
        <f t="shared" si="2"/>
        <v>0</v>
      </c>
      <c r="I30" s="11">
        <v>1</v>
      </c>
      <c r="J30" s="12">
        <f t="shared" si="3"/>
        <v>25</v>
      </c>
      <c r="K30" s="11">
        <v>0</v>
      </c>
      <c r="L30" s="12">
        <f t="shared" si="4"/>
        <v>0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15"/>
      <c r="S30" s="16"/>
    </row>
    <row r="31" spans="1:19" ht="15" customHeight="1" x14ac:dyDescent="0.25">
      <c r="B31" s="17">
        <v>25</v>
      </c>
      <c r="C31" s="36" t="s">
        <v>37</v>
      </c>
      <c r="D31" s="27">
        <f t="shared" si="0"/>
        <v>10</v>
      </c>
      <c r="E31" s="11">
        <v>1</v>
      </c>
      <c r="F31" s="12">
        <f t="shared" si="1"/>
        <v>10</v>
      </c>
      <c r="G31" s="11">
        <v>2</v>
      </c>
      <c r="H31" s="12">
        <f t="shared" si="2"/>
        <v>20</v>
      </c>
      <c r="I31" s="11">
        <v>2</v>
      </c>
      <c r="J31" s="12">
        <f t="shared" si="3"/>
        <v>20</v>
      </c>
      <c r="K31" s="11">
        <v>3</v>
      </c>
      <c r="L31" s="12">
        <f t="shared" si="4"/>
        <v>30</v>
      </c>
      <c r="M31" s="11">
        <v>2</v>
      </c>
      <c r="N31" s="12">
        <f t="shared" si="5"/>
        <v>20</v>
      </c>
      <c r="O31" s="11">
        <v>0</v>
      </c>
      <c r="P31" s="13">
        <f t="shared" si="6"/>
        <v>0</v>
      </c>
      <c r="Q31" s="14"/>
      <c r="R31" s="15"/>
      <c r="S31" s="16"/>
    </row>
    <row r="32" spans="1:19" ht="15" customHeight="1" x14ac:dyDescent="0.25">
      <c r="B32" s="9">
        <v>24</v>
      </c>
      <c r="C32" s="26" t="s">
        <v>38</v>
      </c>
      <c r="D32" s="27">
        <f t="shared" si="0"/>
        <v>24</v>
      </c>
      <c r="E32" s="11">
        <v>9</v>
      </c>
      <c r="F32" s="12">
        <f t="shared" si="1"/>
        <v>37.5</v>
      </c>
      <c r="G32" s="11">
        <v>1</v>
      </c>
      <c r="H32" s="12">
        <f t="shared" si="2"/>
        <v>4.1666666666666661</v>
      </c>
      <c r="I32" s="11">
        <v>0</v>
      </c>
      <c r="J32" s="12">
        <f t="shared" si="3"/>
        <v>0</v>
      </c>
      <c r="K32" s="11">
        <v>3</v>
      </c>
      <c r="L32" s="12">
        <f t="shared" si="4"/>
        <v>12.5</v>
      </c>
      <c r="M32" s="11">
        <v>11</v>
      </c>
      <c r="N32" s="12">
        <f t="shared" si="5"/>
        <v>45.833333333333329</v>
      </c>
      <c r="O32" s="11">
        <v>0</v>
      </c>
      <c r="P32" s="13">
        <f t="shared" si="6"/>
        <v>0</v>
      </c>
      <c r="Q32" s="14"/>
      <c r="R32" s="15"/>
      <c r="S32" s="16"/>
    </row>
    <row r="33" spans="2:19" ht="15" customHeight="1" thickBot="1" x14ac:dyDescent="0.3">
      <c r="B33" s="20">
        <v>25</v>
      </c>
      <c r="C33" s="21" t="s">
        <v>39</v>
      </c>
      <c r="D33" s="27">
        <f t="shared" si="0"/>
        <v>0</v>
      </c>
      <c r="E33" s="11">
        <v>0</v>
      </c>
      <c r="F33" s="12">
        <v>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41">
        <v>0</v>
      </c>
      <c r="P33" s="13"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43"/>
      <c r="D34" s="28">
        <f>SUM(D7:D33)</f>
        <v>351</v>
      </c>
      <c r="E34" s="25">
        <f>SUM(E7:E33)</f>
        <v>137</v>
      </c>
      <c r="F34" s="29">
        <f>E34/D34*100</f>
        <v>39.03133903133903</v>
      </c>
      <c r="G34" s="25">
        <f t="shared" ref="G34:O34" si="7">SUM(G7:G33)</f>
        <v>29</v>
      </c>
      <c r="H34" s="29">
        <f>G34/D34*100</f>
        <v>8.2621082621082618</v>
      </c>
      <c r="I34" s="25">
        <f t="shared" si="7"/>
        <v>51</v>
      </c>
      <c r="J34" s="29">
        <f>I34/D34*100</f>
        <v>14.529914529914532</v>
      </c>
      <c r="K34" s="25">
        <f t="shared" si="7"/>
        <v>90</v>
      </c>
      <c r="L34" s="29">
        <f>K34/D34*100</f>
        <v>25.641025641025639</v>
      </c>
      <c r="M34" s="25">
        <f t="shared" si="7"/>
        <v>43</v>
      </c>
      <c r="N34" s="29">
        <f>M34/D34*100</f>
        <v>12.250712250712251</v>
      </c>
      <c r="O34" s="25">
        <f t="shared" si="7"/>
        <v>1</v>
      </c>
      <c r="P34" s="30">
        <f>O34/D34*100</f>
        <v>0.28490028490028491</v>
      </c>
      <c r="Q34" s="14"/>
      <c r="R34" s="15"/>
      <c r="S34" s="16"/>
    </row>
    <row r="35" spans="2:19" ht="16.5" thickBot="1" x14ac:dyDescent="0.3">
      <c r="B35" s="42" t="s">
        <v>41</v>
      </c>
      <c r="C35" s="43"/>
      <c r="D35" s="28">
        <f t="shared" ref="D35" si="8">E35+G35+I35+K35+M35+O35</f>
        <v>327</v>
      </c>
      <c r="E35" s="24">
        <f>SUM(E7:E31)</f>
        <v>128</v>
      </c>
      <c r="F35" s="29">
        <f>E35*100/D35</f>
        <v>39.14373088685015</v>
      </c>
      <c r="G35" s="24">
        <f t="shared" ref="G35:O35" si="9">SUM(G7:G31)</f>
        <v>28</v>
      </c>
      <c r="H35" s="29">
        <f>G35*100/D35</f>
        <v>8.5626911314984717</v>
      </c>
      <c r="I35" s="24">
        <f t="shared" si="9"/>
        <v>51</v>
      </c>
      <c r="J35" s="29">
        <f t="shared" ref="J35" si="10">I35*100/D35</f>
        <v>15.596330275229358</v>
      </c>
      <c r="K35" s="24">
        <f t="shared" si="9"/>
        <v>87</v>
      </c>
      <c r="L35" s="29">
        <f t="shared" ref="L35" si="11">K35*100/D35</f>
        <v>26.605504587155963</v>
      </c>
      <c r="M35" s="24">
        <f t="shared" si="9"/>
        <v>32</v>
      </c>
      <c r="N35" s="29">
        <f t="shared" ref="N35" si="12">M35*100/D35</f>
        <v>9.7859327217125376</v>
      </c>
      <c r="O35" s="24">
        <f t="shared" si="9"/>
        <v>1</v>
      </c>
      <c r="P35" s="30">
        <f t="shared" ref="P35" si="13">O35*100/D35</f>
        <v>0.3058103975535168</v>
      </c>
      <c r="R35" s="15"/>
    </row>
    <row r="37" spans="2:19" ht="15" x14ac:dyDescent="0.25">
      <c r="D37" s="19"/>
    </row>
    <row r="38" spans="2:19" ht="15" x14ac:dyDescent="0.25">
      <c r="D38" s="19"/>
    </row>
    <row r="39" spans="2:19" ht="15" x14ac:dyDescent="0.25">
      <c r="D39" s="19"/>
    </row>
    <row r="40" spans="2:19" ht="15" x14ac:dyDescent="0.25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S40"/>
  <sheetViews>
    <sheetView workbookViewId="0">
      <selection activeCell="S28" sqref="S28"/>
    </sheetView>
  </sheetViews>
  <sheetFormatPr defaultRowHeight="12.75" x14ac:dyDescent="0.2"/>
  <cols>
    <col min="1" max="1" width="4.85546875" style="1" customWidth="1"/>
    <col min="2" max="2" width="5.140625" style="1" customWidth="1"/>
    <col min="3" max="3" width="22.28515625" style="1" customWidth="1"/>
    <col min="4" max="4" width="10.5703125" style="1" customWidth="1"/>
    <col min="5" max="14" width="6.7109375" style="1" customWidth="1"/>
    <col min="15" max="16" width="6.28515625" style="1" customWidth="1"/>
    <col min="17" max="18" width="9.140625" style="1"/>
    <col min="19" max="19" width="10.5703125" style="1" bestFit="1" customWidth="1"/>
    <col min="20" max="256" width="9.140625" style="1"/>
    <col min="257" max="257" width="4.85546875" style="1" customWidth="1"/>
    <col min="258" max="258" width="5.140625" style="1" customWidth="1"/>
    <col min="259" max="259" width="22.28515625" style="1" customWidth="1"/>
    <col min="260" max="260" width="10.5703125" style="1" customWidth="1"/>
    <col min="261" max="270" width="6.7109375" style="1" customWidth="1"/>
    <col min="271" max="272" width="6.28515625" style="1" customWidth="1"/>
    <col min="273" max="274" width="9.140625" style="1"/>
    <col min="275" max="275" width="10.5703125" style="1" bestFit="1" customWidth="1"/>
    <col min="276" max="512" width="9.140625" style="1"/>
    <col min="513" max="513" width="4.85546875" style="1" customWidth="1"/>
    <col min="514" max="514" width="5.140625" style="1" customWidth="1"/>
    <col min="515" max="515" width="22.28515625" style="1" customWidth="1"/>
    <col min="516" max="516" width="10.5703125" style="1" customWidth="1"/>
    <col min="517" max="526" width="6.7109375" style="1" customWidth="1"/>
    <col min="527" max="528" width="6.28515625" style="1" customWidth="1"/>
    <col min="529" max="530" width="9.140625" style="1"/>
    <col min="531" max="531" width="10.5703125" style="1" bestFit="1" customWidth="1"/>
    <col min="532" max="768" width="9.140625" style="1"/>
    <col min="769" max="769" width="4.85546875" style="1" customWidth="1"/>
    <col min="770" max="770" width="5.140625" style="1" customWidth="1"/>
    <col min="771" max="771" width="22.28515625" style="1" customWidth="1"/>
    <col min="772" max="772" width="10.5703125" style="1" customWidth="1"/>
    <col min="773" max="782" width="6.7109375" style="1" customWidth="1"/>
    <col min="783" max="784" width="6.28515625" style="1" customWidth="1"/>
    <col min="785" max="786" width="9.140625" style="1"/>
    <col min="787" max="787" width="10.5703125" style="1" bestFit="1" customWidth="1"/>
    <col min="788" max="1024" width="9.140625" style="1"/>
    <col min="1025" max="1025" width="4.85546875" style="1" customWidth="1"/>
    <col min="1026" max="1026" width="5.140625" style="1" customWidth="1"/>
    <col min="1027" max="1027" width="22.28515625" style="1" customWidth="1"/>
    <col min="1028" max="1028" width="10.5703125" style="1" customWidth="1"/>
    <col min="1029" max="1038" width="6.7109375" style="1" customWidth="1"/>
    <col min="1039" max="1040" width="6.28515625" style="1" customWidth="1"/>
    <col min="1041" max="1042" width="9.140625" style="1"/>
    <col min="1043" max="1043" width="10.5703125" style="1" bestFit="1" customWidth="1"/>
    <col min="1044" max="1280" width="9.140625" style="1"/>
    <col min="1281" max="1281" width="4.85546875" style="1" customWidth="1"/>
    <col min="1282" max="1282" width="5.140625" style="1" customWidth="1"/>
    <col min="1283" max="1283" width="22.28515625" style="1" customWidth="1"/>
    <col min="1284" max="1284" width="10.5703125" style="1" customWidth="1"/>
    <col min="1285" max="1294" width="6.7109375" style="1" customWidth="1"/>
    <col min="1295" max="1296" width="6.28515625" style="1" customWidth="1"/>
    <col min="1297" max="1298" width="9.140625" style="1"/>
    <col min="1299" max="1299" width="10.5703125" style="1" bestFit="1" customWidth="1"/>
    <col min="1300" max="1536" width="9.140625" style="1"/>
    <col min="1537" max="1537" width="4.85546875" style="1" customWidth="1"/>
    <col min="1538" max="1538" width="5.140625" style="1" customWidth="1"/>
    <col min="1539" max="1539" width="22.28515625" style="1" customWidth="1"/>
    <col min="1540" max="1540" width="10.5703125" style="1" customWidth="1"/>
    <col min="1541" max="1550" width="6.7109375" style="1" customWidth="1"/>
    <col min="1551" max="1552" width="6.28515625" style="1" customWidth="1"/>
    <col min="1553" max="1554" width="9.140625" style="1"/>
    <col min="1555" max="1555" width="10.5703125" style="1" bestFit="1" customWidth="1"/>
    <col min="1556" max="1792" width="9.140625" style="1"/>
    <col min="1793" max="1793" width="4.85546875" style="1" customWidth="1"/>
    <col min="1794" max="1794" width="5.140625" style="1" customWidth="1"/>
    <col min="1795" max="1795" width="22.28515625" style="1" customWidth="1"/>
    <col min="1796" max="1796" width="10.5703125" style="1" customWidth="1"/>
    <col min="1797" max="1806" width="6.7109375" style="1" customWidth="1"/>
    <col min="1807" max="1808" width="6.28515625" style="1" customWidth="1"/>
    <col min="1809" max="1810" width="9.140625" style="1"/>
    <col min="1811" max="1811" width="10.5703125" style="1" bestFit="1" customWidth="1"/>
    <col min="1812" max="2048" width="9.140625" style="1"/>
    <col min="2049" max="2049" width="4.85546875" style="1" customWidth="1"/>
    <col min="2050" max="2050" width="5.140625" style="1" customWidth="1"/>
    <col min="2051" max="2051" width="22.28515625" style="1" customWidth="1"/>
    <col min="2052" max="2052" width="10.5703125" style="1" customWidth="1"/>
    <col min="2053" max="2062" width="6.7109375" style="1" customWidth="1"/>
    <col min="2063" max="2064" width="6.28515625" style="1" customWidth="1"/>
    <col min="2065" max="2066" width="9.140625" style="1"/>
    <col min="2067" max="2067" width="10.5703125" style="1" bestFit="1" customWidth="1"/>
    <col min="2068" max="2304" width="9.140625" style="1"/>
    <col min="2305" max="2305" width="4.85546875" style="1" customWidth="1"/>
    <col min="2306" max="2306" width="5.140625" style="1" customWidth="1"/>
    <col min="2307" max="2307" width="22.28515625" style="1" customWidth="1"/>
    <col min="2308" max="2308" width="10.5703125" style="1" customWidth="1"/>
    <col min="2309" max="2318" width="6.7109375" style="1" customWidth="1"/>
    <col min="2319" max="2320" width="6.28515625" style="1" customWidth="1"/>
    <col min="2321" max="2322" width="9.140625" style="1"/>
    <col min="2323" max="2323" width="10.5703125" style="1" bestFit="1" customWidth="1"/>
    <col min="2324" max="2560" width="9.140625" style="1"/>
    <col min="2561" max="2561" width="4.85546875" style="1" customWidth="1"/>
    <col min="2562" max="2562" width="5.140625" style="1" customWidth="1"/>
    <col min="2563" max="2563" width="22.28515625" style="1" customWidth="1"/>
    <col min="2564" max="2564" width="10.5703125" style="1" customWidth="1"/>
    <col min="2565" max="2574" width="6.7109375" style="1" customWidth="1"/>
    <col min="2575" max="2576" width="6.28515625" style="1" customWidth="1"/>
    <col min="2577" max="2578" width="9.140625" style="1"/>
    <col min="2579" max="2579" width="10.5703125" style="1" bestFit="1" customWidth="1"/>
    <col min="2580" max="2816" width="9.140625" style="1"/>
    <col min="2817" max="2817" width="4.85546875" style="1" customWidth="1"/>
    <col min="2818" max="2818" width="5.140625" style="1" customWidth="1"/>
    <col min="2819" max="2819" width="22.28515625" style="1" customWidth="1"/>
    <col min="2820" max="2820" width="10.5703125" style="1" customWidth="1"/>
    <col min="2821" max="2830" width="6.7109375" style="1" customWidth="1"/>
    <col min="2831" max="2832" width="6.28515625" style="1" customWidth="1"/>
    <col min="2833" max="2834" width="9.140625" style="1"/>
    <col min="2835" max="2835" width="10.5703125" style="1" bestFit="1" customWidth="1"/>
    <col min="2836" max="3072" width="9.140625" style="1"/>
    <col min="3073" max="3073" width="4.85546875" style="1" customWidth="1"/>
    <col min="3074" max="3074" width="5.140625" style="1" customWidth="1"/>
    <col min="3075" max="3075" width="22.28515625" style="1" customWidth="1"/>
    <col min="3076" max="3076" width="10.5703125" style="1" customWidth="1"/>
    <col min="3077" max="3086" width="6.7109375" style="1" customWidth="1"/>
    <col min="3087" max="3088" width="6.28515625" style="1" customWidth="1"/>
    <col min="3089" max="3090" width="9.140625" style="1"/>
    <col min="3091" max="3091" width="10.5703125" style="1" bestFit="1" customWidth="1"/>
    <col min="3092" max="3328" width="9.140625" style="1"/>
    <col min="3329" max="3329" width="4.85546875" style="1" customWidth="1"/>
    <col min="3330" max="3330" width="5.140625" style="1" customWidth="1"/>
    <col min="3331" max="3331" width="22.28515625" style="1" customWidth="1"/>
    <col min="3332" max="3332" width="10.5703125" style="1" customWidth="1"/>
    <col min="3333" max="3342" width="6.7109375" style="1" customWidth="1"/>
    <col min="3343" max="3344" width="6.28515625" style="1" customWidth="1"/>
    <col min="3345" max="3346" width="9.140625" style="1"/>
    <col min="3347" max="3347" width="10.5703125" style="1" bestFit="1" customWidth="1"/>
    <col min="3348" max="3584" width="9.140625" style="1"/>
    <col min="3585" max="3585" width="4.85546875" style="1" customWidth="1"/>
    <col min="3586" max="3586" width="5.140625" style="1" customWidth="1"/>
    <col min="3587" max="3587" width="22.28515625" style="1" customWidth="1"/>
    <col min="3588" max="3588" width="10.5703125" style="1" customWidth="1"/>
    <col min="3589" max="3598" width="6.7109375" style="1" customWidth="1"/>
    <col min="3599" max="3600" width="6.28515625" style="1" customWidth="1"/>
    <col min="3601" max="3602" width="9.140625" style="1"/>
    <col min="3603" max="3603" width="10.5703125" style="1" bestFit="1" customWidth="1"/>
    <col min="3604" max="3840" width="9.140625" style="1"/>
    <col min="3841" max="3841" width="4.85546875" style="1" customWidth="1"/>
    <col min="3842" max="3842" width="5.140625" style="1" customWidth="1"/>
    <col min="3843" max="3843" width="22.28515625" style="1" customWidth="1"/>
    <col min="3844" max="3844" width="10.5703125" style="1" customWidth="1"/>
    <col min="3845" max="3854" width="6.7109375" style="1" customWidth="1"/>
    <col min="3855" max="3856" width="6.28515625" style="1" customWidth="1"/>
    <col min="3857" max="3858" width="9.140625" style="1"/>
    <col min="3859" max="3859" width="10.5703125" style="1" bestFit="1" customWidth="1"/>
    <col min="3860" max="4096" width="9.140625" style="1"/>
    <col min="4097" max="4097" width="4.85546875" style="1" customWidth="1"/>
    <col min="4098" max="4098" width="5.140625" style="1" customWidth="1"/>
    <col min="4099" max="4099" width="22.28515625" style="1" customWidth="1"/>
    <col min="4100" max="4100" width="10.5703125" style="1" customWidth="1"/>
    <col min="4101" max="4110" width="6.7109375" style="1" customWidth="1"/>
    <col min="4111" max="4112" width="6.28515625" style="1" customWidth="1"/>
    <col min="4113" max="4114" width="9.140625" style="1"/>
    <col min="4115" max="4115" width="10.5703125" style="1" bestFit="1" customWidth="1"/>
    <col min="4116" max="4352" width="9.140625" style="1"/>
    <col min="4353" max="4353" width="4.85546875" style="1" customWidth="1"/>
    <col min="4354" max="4354" width="5.140625" style="1" customWidth="1"/>
    <col min="4355" max="4355" width="22.28515625" style="1" customWidth="1"/>
    <col min="4356" max="4356" width="10.5703125" style="1" customWidth="1"/>
    <col min="4357" max="4366" width="6.7109375" style="1" customWidth="1"/>
    <col min="4367" max="4368" width="6.28515625" style="1" customWidth="1"/>
    <col min="4369" max="4370" width="9.140625" style="1"/>
    <col min="4371" max="4371" width="10.5703125" style="1" bestFit="1" customWidth="1"/>
    <col min="4372" max="4608" width="9.140625" style="1"/>
    <col min="4609" max="4609" width="4.85546875" style="1" customWidth="1"/>
    <col min="4610" max="4610" width="5.140625" style="1" customWidth="1"/>
    <col min="4611" max="4611" width="22.28515625" style="1" customWidth="1"/>
    <col min="4612" max="4612" width="10.5703125" style="1" customWidth="1"/>
    <col min="4613" max="4622" width="6.7109375" style="1" customWidth="1"/>
    <col min="4623" max="4624" width="6.28515625" style="1" customWidth="1"/>
    <col min="4625" max="4626" width="9.140625" style="1"/>
    <col min="4627" max="4627" width="10.5703125" style="1" bestFit="1" customWidth="1"/>
    <col min="4628" max="4864" width="9.140625" style="1"/>
    <col min="4865" max="4865" width="4.85546875" style="1" customWidth="1"/>
    <col min="4866" max="4866" width="5.140625" style="1" customWidth="1"/>
    <col min="4867" max="4867" width="22.28515625" style="1" customWidth="1"/>
    <col min="4868" max="4868" width="10.5703125" style="1" customWidth="1"/>
    <col min="4869" max="4878" width="6.7109375" style="1" customWidth="1"/>
    <col min="4879" max="4880" width="6.28515625" style="1" customWidth="1"/>
    <col min="4881" max="4882" width="9.140625" style="1"/>
    <col min="4883" max="4883" width="10.5703125" style="1" bestFit="1" customWidth="1"/>
    <col min="4884" max="5120" width="9.140625" style="1"/>
    <col min="5121" max="5121" width="4.85546875" style="1" customWidth="1"/>
    <col min="5122" max="5122" width="5.140625" style="1" customWidth="1"/>
    <col min="5123" max="5123" width="22.28515625" style="1" customWidth="1"/>
    <col min="5124" max="5124" width="10.5703125" style="1" customWidth="1"/>
    <col min="5125" max="5134" width="6.7109375" style="1" customWidth="1"/>
    <col min="5135" max="5136" width="6.28515625" style="1" customWidth="1"/>
    <col min="5137" max="5138" width="9.140625" style="1"/>
    <col min="5139" max="5139" width="10.5703125" style="1" bestFit="1" customWidth="1"/>
    <col min="5140" max="5376" width="9.140625" style="1"/>
    <col min="5377" max="5377" width="4.85546875" style="1" customWidth="1"/>
    <col min="5378" max="5378" width="5.140625" style="1" customWidth="1"/>
    <col min="5379" max="5379" width="22.28515625" style="1" customWidth="1"/>
    <col min="5380" max="5380" width="10.5703125" style="1" customWidth="1"/>
    <col min="5381" max="5390" width="6.7109375" style="1" customWidth="1"/>
    <col min="5391" max="5392" width="6.28515625" style="1" customWidth="1"/>
    <col min="5393" max="5394" width="9.140625" style="1"/>
    <col min="5395" max="5395" width="10.5703125" style="1" bestFit="1" customWidth="1"/>
    <col min="5396" max="5632" width="9.140625" style="1"/>
    <col min="5633" max="5633" width="4.85546875" style="1" customWidth="1"/>
    <col min="5634" max="5634" width="5.140625" style="1" customWidth="1"/>
    <col min="5635" max="5635" width="22.28515625" style="1" customWidth="1"/>
    <col min="5636" max="5636" width="10.5703125" style="1" customWidth="1"/>
    <col min="5637" max="5646" width="6.7109375" style="1" customWidth="1"/>
    <col min="5647" max="5648" width="6.28515625" style="1" customWidth="1"/>
    <col min="5649" max="5650" width="9.140625" style="1"/>
    <col min="5651" max="5651" width="10.5703125" style="1" bestFit="1" customWidth="1"/>
    <col min="5652" max="5888" width="9.140625" style="1"/>
    <col min="5889" max="5889" width="4.85546875" style="1" customWidth="1"/>
    <col min="5890" max="5890" width="5.140625" style="1" customWidth="1"/>
    <col min="5891" max="5891" width="22.28515625" style="1" customWidth="1"/>
    <col min="5892" max="5892" width="10.5703125" style="1" customWidth="1"/>
    <col min="5893" max="5902" width="6.7109375" style="1" customWidth="1"/>
    <col min="5903" max="5904" width="6.28515625" style="1" customWidth="1"/>
    <col min="5905" max="5906" width="9.140625" style="1"/>
    <col min="5907" max="5907" width="10.5703125" style="1" bestFit="1" customWidth="1"/>
    <col min="5908" max="6144" width="9.140625" style="1"/>
    <col min="6145" max="6145" width="4.85546875" style="1" customWidth="1"/>
    <col min="6146" max="6146" width="5.140625" style="1" customWidth="1"/>
    <col min="6147" max="6147" width="22.28515625" style="1" customWidth="1"/>
    <col min="6148" max="6148" width="10.5703125" style="1" customWidth="1"/>
    <col min="6149" max="6158" width="6.7109375" style="1" customWidth="1"/>
    <col min="6159" max="6160" width="6.28515625" style="1" customWidth="1"/>
    <col min="6161" max="6162" width="9.140625" style="1"/>
    <col min="6163" max="6163" width="10.5703125" style="1" bestFit="1" customWidth="1"/>
    <col min="6164" max="6400" width="9.140625" style="1"/>
    <col min="6401" max="6401" width="4.85546875" style="1" customWidth="1"/>
    <col min="6402" max="6402" width="5.140625" style="1" customWidth="1"/>
    <col min="6403" max="6403" width="22.28515625" style="1" customWidth="1"/>
    <col min="6404" max="6404" width="10.5703125" style="1" customWidth="1"/>
    <col min="6405" max="6414" width="6.7109375" style="1" customWidth="1"/>
    <col min="6415" max="6416" width="6.28515625" style="1" customWidth="1"/>
    <col min="6417" max="6418" width="9.140625" style="1"/>
    <col min="6419" max="6419" width="10.5703125" style="1" bestFit="1" customWidth="1"/>
    <col min="6420" max="6656" width="9.140625" style="1"/>
    <col min="6657" max="6657" width="4.85546875" style="1" customWidth="1"/>
    <col min="6658" max="6658" width="5.140625" style="1" customWidth="1"/>
    <col min="6659" max="6659" width="22.28515625" style="1" customWidth="1"/>
    <col min="6660" max="6660" width="10.5703125" style="1" customWidth="1"/>
    <col min="6661" max="6670" width="6.7109375" style="1" customWidth="1"/>
    <col min="6671" max="6672" width="6.28515625" style="1" customWidth="1"/>
    <col min="6673" max="6674" width="9.140625" style="1"/>
    <col min="6675" max="6675" width="10.5703125" style="1" bestFit="1" customWidth="1"/>
    <col min="6676" max="6912" width="9.140625" style="1"/>
    <col min="6913" max="6913" width="4.85546875" style="1" customWidth="1"/>
    <col min="6914" max="6914" width="5.140625" style="1" customWidth="1"/>
    <col min="6915" max="6915" width="22.28515625" style="1" customWidth="1"/>
    <col min="6916" max="6916" width="10.5703125" style="1" customWidth="1"/>
    <col min="6917" max="6926" width="6.7109375" style="1" customWidth="1"/>
    <col min="6927" max="6928" width="6.28515625" style="1" customWidth="1"/>
    <col min="6929" max="6930" width="9.140625" style="1"/>
    <col min="6931" max="6931" width="10.5703125" style="1" bestFit="1" customWidth="1"/>
    <col min="6932" max="7168" width="9.140625" style="1"/>
    <col min="7169" max="7169" width="4.85546875" style="1" customWidth="1"/>
    <col min="7170" max="7170" width="5.140625" style="1" customWidth="1"/>
    <col min="7171" max="7171" width="22.28515625" style="1" customWidth="1"/>
    <col min="7172" max="7172" width="10.5703125" style="1" customWidth="1"/>
    <col min="7173" max="7182" width="6.7109375" style="1" customWidth="1"/>
    <col min="7183" max="7184" width="6.28515625" style="1" customWidth="1"/>
    <col min="7185" max="7186" width="9.140625" style="1"/>
    <col min="7187" max="7187" width="10.5703125" style="1" bestFit="1" customWidth="1"/>
    <col min="7188" max="7424" width="9.140625" style="1"/>
    <col min="7425" max="7425" width="4.85546875" style="1" customWidth="1"/>
    <col min="7426" max="7426" width="5.140625" style="1" customWidth="1"/>
    <col min="7427" max="7427" width="22.28515625" style="1" customWidth="1"/>
    <col min="7428" max="7428" width="10.5703125" style="1" customWidth="1"/>
    <col min="7429" max="7438" width="6.7109375" style="1" customWidth="1"/>
    <col min="7439" max="7440" width="6.28515625" style="1" customWidth="1"/>
    <col min="7441" max="7442" width="9.140625" style="1"/>
    <col min="7443" max="7443" width="10.5703125" style="1" bestFit="1" customWidth="1"/>
    <col min="7444" max="7680" width="9.140625" style="1"/>
    <col min="7681" max="7681" width="4.85546875" style="1" customWidth="1"/>
    <col min="7682" max="7682" width="5.140625" style="1" customWidth="1"/>
    <col min="7683" max="7683" width="22.28515625" style="1" customWidth="1"/>
    <col min="7684" max="7684" width="10.5703125" style="1" customWidth="1"/>
    <col min="7685" max="7694" width="6.7109375" style="1" customWidth="1"/>
    <col min="7695" max="7696" width="6.28515625" style="1" customWidth="1"/>
    <col min="7697" max="7698" width="9.140625" style="1"/>
    <col min="7699" max="7699" width="10.5703125" style="1" bestFit="1" customWidth="1"/>
    <col min="7700" max="7936" width="9.140625" style="1"/>
    <col min="7937" max="7937" width="4.85546875" style="1" customWidth="1"/>
    <col min="7938" max="7938" width="5.140625" style="1" customWidth="1"/>
    <col min="7939" max="7939" width="22.28515625" style="1" customWidth="1"/>
    <col min="7940" max="7940" width="10.5703125" style="1" customWidth="1"/>
    <col min="7941" max="7950" width="6.7109375" style="1" customWidth="1"/>
    <col min="7951" max="7952" width="6.28515625" style="1" customWidth="1"/>
    <col min="7953" max="7954" width="9.140625" style="1"/>
    <col min="7955" max="7955" width="10.5703125" style="1" bestFit="1" customWidth="1"/>
    <col min="7956" max="8192" width="9.140625" style="1"/>
    <col min="8193" max="8193" width="4.85546875" style="1" customWidth="1"/>
    <col min="8194" max="8194" width="5.140625" style="1" customWidth="1"/>
    <col min="8195" max="8195" width="22.28515625" style="1" customWidth="1"/>
    <col min="8196" max="8196" width="10.5703125" style="1" customWidth="1"/>
    <col min="8197" max="8206" width="6.7109375" style="1" customWidth="1"/>
    <col min="8207" max="8208" width="6.28515625" style="1" customWidth="1"/>
    <col min="8209" max="8210" width="9.140625" style="1"/>
    <col min="8211" max="8211" width="10.5703125" style="1" bestFit="1" customWidth="1"/>
    <col min="8212" max="8448" width="9.140625" style="1"/>
    <col min="8449" max="8449" width="4.85546875" style="1" customWidth="1"/>
    <col min="8450" max="8450" width="5.140625" style="1" customWidth="1"/>
    <col min="8451" max="8451" width="22.28515625" style="1" customWidth="1"/>
    <col min="8452" max="8452" width="10.5703125" style="1" customWidth="1"/>
    <col min="8453" max="8462" width="6.7109375" style="1" customWidth="1"/>
    <col min="8463" max="8464" width="6.28515625" style="1" customWidth="1"/>
    <col min="8465" max="8466" width="9.140625" style="1"/>
    <col min="8467" max="8467" width="10.5703125" style="1" bestFit="1" customWidth="1"/>
    <col min="8468" max="8704" width="9.140625" style="1"/>
    <col min="8705" max="8705" width="4.85546875" style="1" customWidth="1"/>
    <col min="8706" max="8706" width="5.140625" style="1" customWidth="1"/>
    <col min="8707" max="8707" width="22.28515625" style="1" customWidth="1"/>
    <col min="8708" max="8708" width="10.5703125" style="1" customWidth="1"/>
    <col min="8709" max="8718" width="6.7109375" style="1" customWidth="1"/>
    <col min="8719" max="8720" width="6.28515625" style="1" customWidth="1"/>
    <col min="8721" max="8722" width="9.140625" style="1"/>
    <col min="8723" max="8723" width="10.5703125" style="1" bestFit="1" customWidth="1"/>
    <col min="8724" max="8960" width="9.140625" style="1"/>
    <col min="8961" max="8961" width="4.85546875" style="1" customWidth="1"/>
    <col min="8962" max="8962" width="5.140625" style="1" customWidth="1"/>
    <col min="8963" max="8963" width="22.28515625" style="1" customWidth="1"/>
    <col min="8964" max="8964" width="10.5703125" style="1" customWidth="1"/>
    <col min="8965" max="8974" width="6.7109375" style="1" customWidth="1"/>
    <col min="8975" max="8976" width="6.28515625" style="1" customWidth="1"/>
    <col min="8977" max="8978" width="9.140625" style="1"/>
    <col min="8979" max="8979" width="10.5703125" style="1" bestFit="1" customWidth="1"/>
    <col min="8980" max="9216" width="9.140625" style="1"/>
    <col min="9217" max="9217" width="4.85546875" style="1" customWidth="1"/>
    <col min="9218" max="9218" width="5.140625" style="1" customWidth="1"/>
    <col min="9219" max="9219" width="22.28515625" style="1" customWidth="1"/>
    <col min="9220" max="9220" width="10.5703125" style="1" customWidth="1"/>
    <col min="9221" max="9230" width="6.7109375" style="1" customWidth="1"/>
    <col min="9231" max="9232" width="6.28515625" style="1" customWidth="1"/>
    <col min="9233" max="9234" width="9.140625" style="1"/>
    <col min="9235" max="9235" width="10.5703125" style="1" bestFit="1" customWidth="1"/>
    <col min="9236" max="9472" width="9.140625" style="1"/>
    <col min="9473" max="9473" width="4.85546875" style="1" customWidth="1"/>
    <col min="9474" max="9474" width="5.140625" style="1" customWidth="1"/>
    <col min="9475" max="9475" width="22.28515625" style="1" customWidth="1"/>
    <col min="9476" max="9476" width="10.5703125" style="1" customWidth="1"/>
    <col min="9477" max="9486" width="6.7109375" style="1" customWidth="1"/>
    <col min="9487" max="9488" width="6.28515625" style="1" customWidth="1"/>
    <col min="9489" max="9490" width="9.140625" style="1"/>
    <col min="9491" max="9491" width="10.5703125" style="1" bestFit="1" customWidth="1"/>
    <col min="9492" max="9728" width="9.140625" style="1"/>
    <col min="9729" max="9729" width="4.85546875" style="1" customWidth="1"/>
    <col min="9730" max="9730" width="5.140625" style="1" customWidth="1"/>
    <col min="9731" max="9731" width="22.28515625" style="1" customWidth="1"/>
    <col min="9732" max="9732" width="10.5703125" style="1" customWidth="1"/>
    <col min="9733" max="9742" width="6.7109375" style="1" customWidth="1"/>
    <col min="9743" max="9744" width="6.28515625" style="1" customWidth="1"/>
    <col min="9745" max="9746" width="9.140625" style="1"/>
    <col min="9747" max="9747" width="10.5703125" style="1" bestFit="1" customWidth="1"/>
    <col min="9748" max="9984" width="9.140625" style="1"/>
    <col min="9985" max="9985" width="4.85546875" style="1" customWidth="1"/>
    <col min="9986" max="9986" width="5.140625" style="1" customWidth="1"/>
    <col min="9987" max="9987" width="22.28515625" style="1" customWidth="1"/>
    <col min="9988" max="9988" width="10.5703125" style="1" customWidth="1"/>
    <col min="9989" max="9998" width="6.7109375" style="1" customWidth="1"/>
    <col min="9999" max="10000" width="6.28515625" style="1" customWidth="1"/>
    <col min="10001" max="10002" width="9.140625" style="1"/>
    <col min="10003" max="10003" width="10.5703125" style="1" bestFit="1" customWidth="1"/>
    <col min="10004" max="10240" width="9.140625" style="1"/>
    <col min="10241" max="10241" width="4.85546875" style="1" customWidth="1"/>
    <col min="10242" max="10242" width="5.140625" style="1" customWidth="1"/>
    <col min="10243" max="10243" width="22.28515625" style="1" customWidth="1"/>
    <col min="10244" max="10244" width="10.5703125" style="1" customWidth="1"/>
    <col min="10245" max="10254" width="6.7109375" style="1" customWidth="1"/>
    <col min="10255" max="10256" width="6.28515625" style="1" customWidth="1"/>
    <col min="10257" max="10258" width="9.140625" style="1"/>
    <col min="10259" max="10259" width="10.5703125" style="1" bestFit="1" customWidth="1"/>
    <col min="10260" max="10496" width="9.140625" style="1"/>
    <col min="10497" max="10497" width="4.85546875" style="1" customWidth="1"/>
    <col min="10498" max="10498" width="5.140625" style="1" customWidth="1"/>
    <col min="10499" max="10499" width="22.28515625" style="1" customWidth="1"/>
    <col min="10500" max="10500" width="10.5703125" style="1" customWidth="1"/>
    <col min="10501" max="10510" width="6.7109375" style="1" customWidth="1"/>
    <col min="10511" max="10512" width="6.28515625" style="1" customWidth="1"/>
    <col min="10513" max="10514" width="9.140625" style="1"/>
    <col min="10515" max="10515" width="10.5703125" style="1" bestFit="1" customWidth="1"/>
    <col min="10516" max="10752" width="9.140625" style="1"/>
    <col min="10753" max="10753" width="4.85546875" style="1" customWidth="1"/>
    <col min="10754" max="10754" width="5.140625" style="1" customWidth="1"/>
    <col min="10755" max="10755" width="22.28515625" style="1" customWidth="1"/>
    <col min="10756" max="10756" width="10.5703125" style="1" customWidth="1"/>
    <col min="10757" max="10766" width="6.7109375" style="1" customWidth="1"/>
    <col min="10767" max="10768" width="6.28515625" style="1" customWidth="1"/>
    <col min="10769" max="10770" width="9.140625" style="1"/>
    <col min="10771" max="10771" width="10.5703125" style="1" bestFit="1" customWidth="1"/>
    <col min="10772" max="11008" width="9.140625" style="1"/>
    <col min="11009" max="11009" width="4.85546875" style="1" customWidth="1"/>
    <col min="11010" max="11010" width="5.140625" style="1" customWidth="1"/>
    <col min="11011" max="11011" width="22.28515625" style="1" customWidth="1"/>
    <col min="11012" max="11012" width="10.5703125" style="1" customWidth="1"/>
    <col min="11013" max="11022" width="6.7109375" style="1" customWidth="1"/>
    <col min="11023" max="11024" width="6.28515625" style="1" customWidth="1"/>
    <col min="11025" max="11026" width="9.140625" style="1"/>
    <col min="11027" max="11027" width="10.5703125" style="1" bestFit="1" customWidth="1"/>
    <col min="11028" max="11264" width="9.140625" style="1"/>
    <col min="11265" max="11265" width="4.85546875" style="1" customWidth="1"/>
    <col min="11266" max="11266" width="5.140625" style="1" customWidth="1"/>
    <col min="11267" max="11267" width="22.28515625" style="1" customWidth="1"/>
    <col min="11268" max="11268" width="10.5703125" style="1" customWidth="1"/>
    <col min="11269" max="11278" width="6.7109375" style="1" customWidth="1"/>
    <col min="11279" max="11280" width="6.28515625" style="1" customWidth="1"/>
    <col min="11281" max="11282" width="9.140625" style="1"/>
    <col min="11283" max="11283" width="10.5703125" style="1" bestFit="1" customWidth="1"/>
    <col min="11284" max="11520" width="9.140625" style="1"/>
    <col min="11521" max="11521" width="4.85546875" style="1" customWidth="1"/>
    <col min="11522" max="11522" width="5.140625" style="1" customWidth="1"/>
    <col min="11523" max="11523" width="22.28515625" style="1" customWidth="1"/>
    <col min="11524" max="11524" width="10.5703125" style="1" customWidth="1"/>
    <col min="11525" max="11534" width="6.7109375" style="1" customWidth="1"/>
    <col min="11535" max="11536" width="6.28515625" style="1" customWidth="1"/>
    <col min="11537" max="11538" width="9.140625" style="1"/>
    <col min="11539" max="11539" width="10.5703125" style="1" bestFit="1" customWidth="1"/>
    <col min="11540" max="11776" width="9.140625" style="1"/>
    <col min="11777" max="11777" width="4.85546875" style="1" customWidth="1"/>
    <col min="11778" max="11778" width="5.140625" style="1" customWidth="1"/>
    <col min="11779" max="11779" width="22.28515625" style="1" customWidth="1"/>
    <col min="11780" max="11780" width="10.5703125" style="1" customWidth="1"/>
    <col min="11781" max="11790" width="6.7109375" style="1" customWidth="1"/>
    <col min="11791" max="11792" width="6.28515625" style="1" customWidth="1"/>
    <col min="11793" max="11794" width="9.140625" style="1"/>
    <col min="11795" max="11795" width="10.5703125" style="1" bestFit="1" customWidth="1"/>
    <col min="11796" max="12032" width="9.140625" style="1"/>
    <col min="12033" max="12033" width="4.85546875" style="1" customWidth="1"/>
    <col min="12034" max="12034" width="5.140625" style="1" customWidth="1"/>
    <col min="12035" max="12035" width="22.28515625" style="1" customWidth="1"/>
    <col min="12036" max="12036" width="10.5703125" style="1" customWidth="1"/>
    <col min="12037" max="12046" width="6.7109375" style="1" customWidth="1"/>
    <col min="12047" max="12048" width="6.28515625" style="1" customWidth="1"/>
    <col min="12049" max="12050" width="9.140625" style="1"/>
    <col min="12051" max="12051" width="10.5703125" style="1" bestFit="1" customWidth="1"/>
    <col min="12052" max="12288" width="9.140625" style="1"/>
    <col min="12289" max="12289" width="4.85546875" style="1" customWidth="1"/>
    <col min="12290" max="12290" width="5.140625" style="1" customWidth="1"/>
    <col min="12291" max="12291" width="22.28515625" style="1" customWidth="1"/>
    <col min="12292" max="12292" width="10.5703125" style="1" customWidth="1"/>
    <col min="12293" max="12302" width="6.7109375" style="1" customWidth="1"/>
    <col min="12303" max="12304" width="6.28515625" style="1" customWidth="1"/>
    <col min="12305" max="12306" width="9.140625" style="1"/>
    <col min="12307" max="12307" width="10.5703125" style="1" bestFit="1" customWidth="1"/>
    <col min="12308" max="12544" width="9.140625" style="1"/>
    <col min="12545" max="12545" width="4.85546875" style="1" customWidth="1"/>
    <col min="12546" max="12546" width="5.140625" style="1" customWidth="1"/>
    <col min="12547" max="12547" width="22.28515625" style="1" customWidth="1"/>
    <col min="12548" max="12548" width="10.5703125" style="1" customWidth="1"/>
    <col min="12549" max="12558" width="6.7109375" style="1" customWidth="1"/>
    <col min="12559" max="12560" width="6.28515625" style="1" customWidth="1"/>
    <col min="12561" max="12562" width="9.140625" style="1"/>
    <col min="12563" max="12563" width="10.5703125" style="1" bestFit="1" customWidth="1"/>
    <col min="12564" max="12800" width="9.140625" style="1"/>
    <col min="12801" max="12801" width="4.85546875" style="1" customWidth="1"/>
    <col min="12802" max="12802" width="5.140625" style="1" customWidth="1"/>
    <col min="12803" max="12803" width="22.28515625" style="1" customWidth="1"/>
    <col min="12804" max="12804" width="10.5703125" style="1" customWidth="1"/>
    <col min="12805" max="12814" width="6.7109375" style="1" customWidth="1"/>
    <col min="12815" max="12816" width="6.28515625" style="1" customWidth="1"/>
    <col min="12817" max="12818" width="9.140625" style="1"/>
    <col min="12819" max="12819" width="10.5703125" style="1" bestFit="1" customWidth="1"/>
    <col min="12820" max="13056" width="9.140625" style="1"/>
    <col min="13057" max="13057" width="4.85546875" style="1" customWidth="1"/>
    <col min="13058" max="13058" width="5.140625" style="1" customWidth="1"/>
    <col min="13059" max="13059" width="22.28515625" style="1" customWidth="1"/>
    <col min="13060" max="13060" width="10.5703125" style="1" customWidth="1"/>
    <col min="13061" max="13070" width="6.7109375" style="1" customWidth="1"/>
    <col min="13071" max="13072" width="6.28515625" style="1" customWidth="1"/>
    <col min="13073" max="13074" width="9.140625" style="1"/>
    <col min="13075" max="13075" width="10.5703125" style="1" bestFit="1" customWidth="1"/>
    <col min="13076" max="13312" width="9.140625" style="1"/>
    <col min="13313" max="13313" width="4.85546875" style="1" customWidth="1"/>
    <col min="13314" max="13314" width="5.140625" style="1" customWidth="1"/>
    <col min="13315" max="13315" width="22.28515625" style="1" customWidth="1"/>
    <col min="13316" max="13316" width="10.5703125" style="1" customWidth="1"/>
    <col min="13317" max="13326" width="6.7109375" style="1" customWidth="1"/>
    <col min="13327" max="13328" width="6.28515625" style="1" customWidth="1"/>
    <col min="13329" max="13330" width="9.140625" style="1"/>
    <col min="13331" max="13331" width="10.5703125" style="1" bestFit="1" customWidth="1"/>
    <col min="13332" max="13568" width="9.140625" style="1"/>
    <col min="13569" max="13569" width="4.85546875" style="1" customWidth="1"/>
    <col min="13570" max="13570" width="5.140625" style="1" customWidth="1"/>
    <col min="13571" max="13571" width="22.28515625" style="1" customWidth="1"/>
    <col min="13572" max="13572" width="10.5703125" style="1" customWidth="1"/>
    <col min="13573" max="13582" width="6.7109375" style="1" customWidth="1"/>
    <col min="13583" max="13584" width="6.28515625" style="1" customWidth="1"/>
    <col min="13585" max="13586" width="9.140625" style="1"/>
    <col min="13587" max="13587" width="10.5703125" style="1" bestFit="1" customWidth="1"/>
    <col min="13588" max="13824" width="9.140625" style="1"/>
    <col min="13825" max="13825" width="4.85546875" style="1" customWidth="1"/>
    <col min="13826" max="13826" width="5.140625" style="1" customWidth="1"/>
    <col min="13827" max="13827" width="22.28515625" style="1" customWidth="1"/>
    <col min="13828" max="13828" width="10.5703125" style="1" customWidth="1"/>
    <col min="13829" max="13838" width="6.7109375" style="1" customWidth="1"/>
    <col min="13839" max="13840" width="6.28515625" style="1" customWidth="1"/>
    <col min="13841" max="13842" width="9.140625" style="1"/>
    <col min="13843" max="13843" width="10.5703125" style="1" bestFit="1" customWidth="1"/>
    <col min="13844" max="14080" width="9.140625" style="1"/>
    <col min="14081" max="14081" width="4.85546875" style="1" customWidth="1"/>
    <col min="14082" max="14082" width="5.140625" style="1" customWidth="1"/>
    <col min="14083" max="14083" width="22.28515625" style="1" customWidth="1"/>
    <col min="14084" max="14084" width="10.5703125" style="1" customWidth="1"/>
    <col min="14085" max="14094" width="6.7109375" style="1" customWidth="1"/>
    <col min="14095" max="14096" width="6.28515625" style="1" customWidth="1"/>
    <col min="14097" max="14098" width="9.140625" style="1"/>
    <col min="14099" max="14099" width="10.5703125" style="1" bestFit="1" customWidth="1"/>
    <col min="14100" max="14336" width="9.140625" style="1"/>
    <col min="14337" max="14337" width="4.85546875" style="1" customWidth="1"/>
    <col min="14338" max="14338" width="5.140625" style="1" customWidth="1"/>
    <col min="14339" max="14339" width="22.28515625" style="1" customWidth="1"/>
    <col min="14340" max="14340" width="10.5703125" style="1" customWidth="1"/>
    <col min="14341" max="14350" width="6.7109375" style="1" customWidth="1"/>
    <col min="14351" max="14352" width="6.28515625" style="1" customWidth="1"/>
    <col min="14353" max="14354" width="9.140625" style="1"/>
    <col min="14355" max="14355" width="10.5703125" style="1" bestFit="1" customWidth="1"/>
    <col min="14356" max="14592" width="9.140625" style="1"/>
    <col min="14593" max="14593" width="4.85546875" style="1" customWidth="1"/>
    <col min="14594" max="14594" width="5.140625" style="1" customWidth="1"/>
    <col min="14595" max="14595" width="22.28515625" style="1" customWidth="1"/>
    <col min="14596" max="14596" width="10.5703125" style="1" customWidth="1"/>
    <col min="14597" max="14606" width="6.7109375" style="1" customWidth="1"/>
    <col min="14607" max="14608" width="6.28515625" style="1" customWidth="1"/>
    <col min="14609" max="14610" width="9.140625" style="1"/>
    <col min="14611" max="14611" width="10.5703125" style="1" bestFit="1" customWidth="1"/>
    <col min="14612" max="14848" width="9.140625" style="1"/>
    <col min="14849" max="14849" width="4.85546875" style="1" customWidth="1"/>
    <col min="14850" max="14850" width="5.140625" style="1" customWidth="1"/>
    <col min="14851" max="14851" width="22.28515625" style="1" customWidth="1"/>
    <col min="14852" max="14852" width="10.5703125" style="1" customWidth="1"/>
    <col min="14853" max="14862" width="6.7109375" style="1" customWidth="1"/>
    <col min="14863" max="14864" width="6.28515625" style="1" customWidth="1"/>
    <col min="14865" max="14866" width="9.140625" style="1"/>
    <col min="14867" max="14867" width="10.5703125" style="1" bestFit="1" customWidth="1"/>
    <col min="14868" max="15104" width="9.140625" style="1"/>
    <col min="15105" max="15105" width="4.85546875" style="1" customWidth="1"/>
    <col min="15106" max="15106" width="5.140625" style="1" customWidth="1"/>
    <col min="15107" max="15107" width="22.28515625" style="1" customWidth="1"/>
    <col min="15108" max="15108" width="10.5703125" style="1" customWidth="1"/>
    <col min="15109" max="15118" width="6.7109375" style="1" customWidth="1"/>
    <col min="15119" max="15120" width="6.28515625" style="1" customWidth="1"/>
    <col min="15121" max="15122" width="9.140625" style="1"/>
    <col min="15123" max="15123" width="10.5703125" style="1" bestFit="1" customWidth="1"/>
    <col min="15124" max="15360" width="9.140625" style="1"/>
    <col min="15361" max="15361" width="4.85546875" style="1" customWidth="1"/>
    <col min="15362" max="15362" width="5.140625" style="1" customWidth="1"/>
    <col min="15363" max="15363" width="22.28515625" style="1" customWidth="1"/>
    <col min="15364" max="15364" width="10.5703125" style="1" customWidth="1"/>
    <col min="15365" max="15374" width="6.7109375" style="1" customWidth="1"/>
    <col min="15375" max="15376" width="6.28515625" style="1" customWidth="1"/>
    <col min="15377" max="15378" width="9.140625" style="1"/>
    <col min="15379" max="15379" width="10.5703125" style="1" bestFit="1" customWidth="1"/>
    <col min="15380" max="15616" width="9.140625" style="1"/>
    <col min="15617" max="15617" width="4.85546875" style="1" customWidth="1"/>
    <col min="15618" max="15618" width="5.140625" style="1" customWidth="1"/>
    <col min="15619" max="15619" width="22.28515625" style="1" customWidth="1"/>
    <col min="15620" max="15620" width="10.5703125" style="1" customWidth="1"/>
    <col min="15621" max="15630" width="6.7109375" style="1" customWidth="1"/>
    <col min="15631" max="15632" width="6.28515625" style="1" customWidth="1"/>
    <col min="15633" max="15634" width="9.140625" style="1"/>
    <col min="15635" max="15635" width="10.5703125" style="1" bestFit="1" customWidth="1"/>
    <col min="15636" max="15872" width="9.140625" style="1"/>
    <col min="15873" max="15873" width="4.85546875" style="1" customWidth="1"/>
    <col min="15874" max="15874" width="5.140625" style="1" customWidth="1"/>
    <col min="15875" max="15875" width="22.28515625" style="1" customWidth="1"/>
    <col min="15876" max="15876" width="10.5703125" style="1" customWidth="1"/>
    <col min="15877" max="15886" width="6.7109375" style="1" customWidth="1"/>
    <col min="15887" max="15888" width="6.28515625" style="1" customWidth="1"/>
    <col min="15889" max="15890" width="9.140625" style="1"/>
    <col min="15891" max="15891" width="10.5703125" style="1" bestFit="1" customWidth="1"/>
    <col min="15892" max="16128" width="9.140625" style="1"/>
    <col min="16129" max="16129" width="4.85546875" style="1" customWidth="1"/>
    <col min="16130" max="16130" width="5.140625" style="1" customWidth="1"/>
    <col min="16131" max="16131" width="22.28515625" style="1" customWidth="1"/>
    <col min="16132" max="16132" width="10.5703125" style="1" customWidth="1"/>
    <col min="16133" max="16142" width="6.7109375" style="1" customWidth="1"/>
    <col min="16143" max="16144" width="6.28515625" style="1" customWidth="1"/>
    <col min="16145" max="16146" width="9.140625" style="1"/>
    <col min="16147" max="16147" width="10.5703125" style="1" bestFit="1" customWidth="1"/>
    <col min="16148" max="16384" width="9.140625" style="1"/>
  </cols>
  <sheetData>
    <row r="1" spans="1:19" ht="15.75" x14ac:dyDescent="0.25">
      <c r="B1" s="45" t="s">
        <v>48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9" ht="16.5" thickBot="1" x14ac:dyDescent="0.3">
      <c r="B2" s="58" t="s">
        <v>40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9" ht="44.25" customHeight="1" x14ac:dyDescent="0.2">
      <c r="B3" s="46" t="s">
        <v>0</v>
      </c>
      <c r="C3" s="49" t="s">
        <v>1</v>
      </c>
      <c r="D3" s="52" t="s">
        <v>2</v>
      </c>
      <c r="E3" s="55" t="s">
        <v>3</v>
      </c>
      <c r="F3" s="55"/>
      <c r="G3" s="55" t="s">
        <v>4</v>
      </c>
      <c r="H3" s="55"/>
      <c r="I3" s="55" t="s">
        <v>5</v>
      </c>
      <c r="J3" s="55"/>
      <c r="K3" s="55" t="s">
        <v>6</v>
      </c>
      <c r="L3" s="55"/>
      <c r="M3" s="55" t="s">
        <v>7</v>
      </c>
      <c r="N3" s="55"/>
      <c r="O3" s="55" t="s">
        <v>8</v>
      </c>
      <c r="P3" s="56"/>
    </row>
    <row r="4" spans="1:19" ht="6.75" hidden="1" customHeight="1" x14ac:dyDescent="0.2">
      <c r="B4" s="47"/>
      <c r="C4" s="50"/>
      <c r="D4" s="53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9" ht="13.5" hidden="1" customHeight="1" thickBot="1" x14ac:dyDescent="0.25">
      <c r="B5" s="47"/>
      <c r="C5" s="50"/>
      <c r="D5" s="53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9" ht="15" thickBot="1" x14ac:dyDescent="0.25">
      <c r="B6" s="48"/>
      <c r="C6" s="51"/>
      <c r="D6" s="54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19" ht="15" customHeight="1" x14ac:dyDescent="0.25">
      <c r="B7" s="9">
        <v>1</v>
      </c>
      <c r="C7" s="10" t="s">
        <v>13</v>
      </c>
      <c r="D7" s="27">
        <f>SUM(E7+G7+I7+K7+M7+O7)</f>
        <v>17</v>
      </c>
      <c r="E7" s="11">
        <v>4</v>
      </c>
      <c r="F7" s="12">
        <f>E7/D7*100</f>
        <v>23.52941176470588</v>
      </c>
      <c r="G7" s="11">
        <v>2</v>
      </c>
      <c r="H7" s="12">
        <f>G7/D7*100</f>
        <v>11.76470588235294</v>
      </c>
      <c r="I7" s="11">
        <v>2</v>
      </c>
      <c r="J7" s="12">
        <f>I7/D7*100</f>
        <v>11.76470588235294</v>
      </c>
      <c r="K7" s="11">
        <v>8</v>
      </c>
      <c r="L7" s="12">
        <f>K7/D7*100</f>
        <v>47.058823529411761</v>
      </c>
      <c r="M7" s="11">
        <v>1</v>
      </c>
      <c r="N7" s="12">
        <f>M7/D7*100</f>
        <v>5.8823529411764701</v>
      </c>
      <c r="O7" s="11">
        <v>0</v>
      </c>
      <c r="P7" s="13">
        <f>O7/D7*100</f>
        <v>0</v>
      </c>
      <c r="Q7" s="14"/>
      <c r="R7" s="15"/>
      <c r="S7" s="16"/>
    </row>
    <row r="8" spans="1:19" ht="15" customHeight="1" x14ac:dyDescent="0.25">
      <c r="B8" s="17">
        <v>2</v>
      </c>
      <c r="C8" s="10" t="s">
        <v>14</v>
      </c>
      <c r="D8" s="27">
        <f t="shared" ref="D8:D33" si="0">SUM(E8+G8+I8+K8+M8+O8)</f>
        <v>24</v>
      </c>
      <c r="E8" s="11">
        <v>1</v>
      </c>
      <c r="F8" s="12">
        <f t="shared" ref="F8:F33" si="1">E8/D8*100</f>
        <v>4.1666666666666661</v>
      </c>
      <c r="G8" s="11">
        <v>2</v>
      </c>
      <c r="H8" s="12">
        <f t="shared" ref="H8:H32" si="2">G8/D8*100</f>
        <v>8.3333333333333321</v>
      </c>
      <c r="I8" s="11">
        <v>10</v>
      </c>
      <c r="J8" s="12">
        <f t="shared" ref="J8:J32" si="3">I8/D8*100</f>
        <v>41.666666666666671</v>
      </c>
      <c r="K8" s="11">
        <v>9</v>
      </c>
      <c r="L8" s="12">
        <f t="shared" ref="L8:L32" si="4">K8/D8*100</f>
        <v>37.5</v>
      </c>
      <c r="M8" s="11">
        <v>2</v>
      </c>
      <c r="N8" s="12">
        <f t="shared" ref="N8:N32" si="5">M8/D8*100</f>
        <v>8.3333333333333321</v>
      </c>
      <c r="O8" s="11">
        <v>0</v>
      </c>
      <c r="P8" s="13">
        <f t="shared" ref="P8:P32" si="6">O8/D8*100</f>
        <v>0</v>
      </c>
      <c r="Q8" s="14"/>
      <c r="R8" s="15"/>
      <c r="S8" s="16"/>
    </row>
    <row r="9" spans="1:19" ht="15" customHeight="1" x14ac:dyDescent="0.25">
      <c r="B9" s="17">
        <v>3</v>
      </c>
      <c r="C9" s="10" t="s">
        <v>15</v>
      </c>
      <c r="D9" s="27">
        <f t="shared" si="0"/>
        <v>85</v>
      </c>
      <c r="E9" s="11">
        <v>16</v>
      </c>
      <c r="F9" s="12">
        <f t="shared" si="1"/>
        <v>18.823529411764707</v>
      </c>
      <c r="G9" s="11">
        <v>11</v>
      </c>
      <c r="H9" s="12">
        <f t="shared" si="2"/>
        <v>12.941176470588237</v>
      </c>
      <c r="I9" s="11">
        <v>21</v>
      </c>
      <c r="J9" s="12">
        <f t="shared" si="3"/>
        <v>24.705882352941178</v>
      </c>
      <c r="K9" s="11">
        <v>33</v>
      </c>
      <c r="L9" s="12">
        <f t="shared" si="4"/>
        <v>38.82352941176471</v>
      </c>
      <c r="M9" s="11">
        <v>4</v>
      </c>
      <c r="N9" s="12">
        <f t="shared" si="5"/>
        <v>4.7058823529411766</v>
      </c>
      <c r="O9" s="11">
        <v>0</v>
      </c>
      <c r="P9" s="13">
        <f t="shared" si="6"/>
        <v>0</v>
      </c>
      <c r="Q9" s="14"/>
      <c r="R9" s="15"/>
      <c r="S9" s="16"/>
    </row>
    <row r="10" spans="1:19" ht="15" customHeight="1" x14ac:dyDescent="0.25">
      <c r="B10" s="17">
        <v>4</v>
      </c>
      <c r="C10" s="10" t="s">
        <v>16</v>
      </c>
      <c r="D10" s="27">
        <f t="shared" si="0"/>
        <v>67</v>
      </c>
      <c r="E10" s="11">
        <v>19</v>
      </c>
      <c r="F10" s="12">
        <f t="shared" si="1"/>
        <v>28.35820895522388</v>
      </c>
      <c r="G10" s="11">
        <v>0</v>
      </c>
      <c r="H10" s="12">
        <f t="shared" si="2"/>
        <v>0</v>
      </c>
      <c r="I10" s="11">
        <v>11</v>
      </c>
      <c r="J10" s="12">
        <f t="shared" si="3"/>
        <v>16.417910447761194</v>
      </c>
      <c r="K10" s="11">
        <v>28</v>
      </c>
      <c r="L10" s="12">
        <f t="shared" si="4"/>
        <v>41.791044776119399</v>
      </c>
      <c r="M10" s="11">
        <v>9</v>
      </c>
      <c r="N10" s="12">
        <f t="shared" si="5"/>
        <v>13.432835820895523</v>
      </c>
      <c r="O10" s="11">
        <v>0</v>
      </c>
      <c r="P10" s="13">
        <f t="shared" si="6"/>
        <v>0</v>
      </c>
      <c r="Q10" s="14"/>
      <c r="R10" s="15"/>
      <c r="S10" s="16"/>
    </row>
    <row r="11" spans="1:19" ht="15" customHeight="1" x14ac:dyDescent="0.25">
      <c r="B11" s="17">
        <v>5</v>
      </c>
      <c r="C11" s="10" t="s">
        <v>17</v>
      </c>
      <c r="D11" s="27">
        <f t="shared" si="0"/>
        <v>37</v>
      </c>
      <c r="E11" s="11">
        <v>8</v>
      </c>
      <c r="F11" s="12">
        <f t="shared" si="1"/>
        <v>21.621621621621621</v>
      </c>
      <c r="G11" s="11">
        <v>0</v>
      </c>
      <c r="H11" s="12">
        <f t="shared" si="2"/>
        <v>0</v>
      </c>
      <c r="I11" s="11">
        <v>4</v>
      </c>
      <c r="J11" s="12">
        <f t="shared" si="3"/>
        <v>10.810810810810811</v>
      </c>
      <c r="K11" s="11">
        <v>20</v>
      </c>
      <c r="L11" s="12">
        <f t="shared" si="4"/>
        <v>54.054054054054056</v>
      </c>
      <c r="M11" s="11">
        <v>5</v>
      </c>
      <c r="N11" s="12">
        <f t="shared" si="5"/>
        <v>13.513513513513514</v>
      </c>
      <c r="O11" s="11">
        <v>0</v>
      </c>
      <c r="P11" s="13">
        <f t="shared" si="6"/>
        <v>0</v>
      </c>
      <c r="Q11" s="14"/>
      <c r="R11" s="15"/>
      <c r="S11" s="16"/>
    </row>
    <row r="12" spans="1:19" ht="15" customHeight="1" x14ac:dyDescent="0.25">
      <c r="B12" s="17">
        <v>6</v>
      </c>
      <c r="C12" s="10" t="s">
        <v>18</v>
      </c>
      <c r="D12" s="27">
        <f t="shared" si="0"/>
        <v>56</v>
      </c>
      <c r="E12" s="11">
        <v>12</v>
      </c>
      <c r="F12" s="12">
        <f t="shared" si="1"/>
        <v>21.428571428571427</v>
      </c>
      <c r="G12" s="11">
        <v>0</v>
      </c>
      <c r="H12" s="12">
        <f t="shared" si="2"/>
        <v>0</v>
      </c>
      <c r="I12" s="11">
        <v>4</v>
      </c>
      <c r="J12" s="12">
        <f t="shared" si="3"/>
        <v>7.1428571428571423</v>
      </c>
      <c r="K12" s="11">
        <v>36</v>
      </c>
      <c r="L12" s="12">
        <f t="shared" si="4"/>
        <v>64.285714285714292</v>
      </c>
      <c r="M12" s="11">
        <v>4</v>
      </c>
      <c r="N12" s="12">
        <f t="shared" si="5"/>
        <v>7.1428571428571423</v>
      </c>
      <c r="O12" s="11">
        <v>0</v>
      </c>
      <c r="P12" s="13">
        <f t="shared" si="6"/>
        <v>0</v>
      </c>
      <c r="Q12" s="14"/>
      <c r="R12" s="15"/>
      <c r="S12" s="16"/>
    </row>
    <row r="13" spans="1:19" ht="15" customHeight="1" x14ac:dyDescent="0.25">
      <c r="B13" s="17">
        <v>7</v>
      </c>
      <c r="C13" s="10" t="s">
        <v>19</v>
      </c>
      <c r="D13" s="27">
        <f t="shared" si="0"/>
        <v>43</v>
      </c>
      <c r="E13" s="11">
        <v>7</v>
      </c>
      <c r="F13" s="12">
        <f t="shared" si="1"/>
        <v>16.279069767441861</v>
      </c>
      <c r="G13" s="11">
        <v>3</v>
      </c>
      <c r="H13" s="12">
        <f t="shared" si="2"/>
        <v>6.9767441860465116</v>
      </c>
      <c r="I13" s="11">
        <v>8</v>
      </c>
      <c r="J13" s="12">
        <f t="shared" si="3"/>
        <v>18.604651162790699</v>
      </c>
      <c r="K13" s="11">
        <v>22</v>
      </c>
      <c r="L13" s="12">
        <f t="shared" si="4"/>
        <v>51.162790697674424</v>
      </c>
      <c r="M13" s="11">
        <v>3</v>
      </c>
      <c r="N13" s="12">
        <f t="shared" si="5"/>
        <v>6.9767441860465116</v>
      </c>
      <c r="O13" s="11">
        <v>0</v>
      </c>
      <c r="P13" s="13">
        <f t="shared" si="6"/>
        <v>0</v>
      </c>
      <c r="Q13" s="14"/>
      <c r="R13" s="15"/>
      <c r="S13" s="16"/>
    </row>
    <row r="14" spans="1:19" ht="15" customHeight="1" x14ac:dyDescent="0.25">
      <c r="B14" s="17">
        <v>8</v>
      </c>
      <c r="C14" s="10" t="s">
        <v>20</v>
      </c>
      <c r="D14" s="27">
        <f t="shared" si="0"/>
        <v>27</v>
      </c>
      <c r="E14" s="11">
        <v>5</v>
      </c>
      <c r="F14" s="12">
        <f t="shared" si="1"/>
        <v>18.518518518518519</v>
      </c>
      <c r="G14" s="11">
        <v>0</v>
      </c>
      <c r="H14" s="12">
        <f t="shared" si="2"/>
        <v>0</v>
      </c>
      <c r="I14" s="11">
        <v>3</v>
      </c>
      <c r="J14" s="12">
        <f t="shared" si="3"/>
        <v>11.111111111111111</v>
      </c>
      <c r="K14" s="11">
        <v>16</v>
      </c>
      <c r="L14" s="12">
        <f t="shared" si="4"/>
        <v>59.259259259259252</v>
      </c>
      <c r="M14" s="11">
        <v>3</v>
      </c>
      <c r="N14" s="12">
        <f t="shared" si="5"/>
        <v>11.111111111111111</v>
      </c>
      <c r="O14" s="11">
        <v>0</v>
      </c>
      <c r="P14" s="13">
        <f t="shared" si="6"/>
        <v>0</v>
      </c>
      <c r="Q14" s="14"/>
      <c r="R14" s="15"/>
      <c r="S14" s="16"/>
    </row>
    <row r="15" spans="1:19" ht="15" customHeight="1" x14ac:dyDescent="0.25">
      <c r="B15" s="17">
        <v>9</v>
      </c>
      <c r="C15" s="10" t="s">
        <v>21</v>
      </c>
      <c r="D15" s="27">
        <f t="shared" si="0"/>
        <v>24</v>
      </c>
      <c r="E15" s="11">
        <v>8</v>
      </c>
      <c r="F15" s="12">
        <f t="shared" si="1"/>
        <v>33.333333333333329</v>
      </c>
      <c r="G15" s="11">
        <v>1</v>
      </c>
      <c r="H15" s="12">
        <f t="shared" si="2"/>
        <v>4.1666666666666661</v>
      </c>
      <c r="I15" s="11">
        <v>8</v>
      </c>
      <c r="J15" s="12">
        <f t="shared" si="3"/>
        <v>33.333333333333329</v>
      </c>
      <c r="K15" s="11">
        <v>6</v>
      </c>
      <c r="L15" s="12">
        <f t="shared" si="4"/>
        <v>25</v>
      </c>
      <c r="M15" s="11">
        <v>1</v>
      </c>
      <c r="N15" s="12">
        <f t="shared" si="5"/>
        <v>4.1666666666666661</v>
      </c>
      <c r="O15" s="11">
        <v>0</v>
      </c>
      <c r="P15" s="13">
        <f t="shared" si="6"/>
        <v>0</v>
      </c>
      <c r="Q15" s="14"/>
      <c r="R15" s="15"/>
      <c r="S15" s="16"/>
    </row>
    <row r="16" spans="1:19" ht="15" customHeight="1" x14ac:dyDescent="0.25">
      <c r="A16" s="44"/>
      <c r="B16" s="17">
        <v>10</v>
      </c>
      <c r="C16" s="10" t="s">
        <v>22</v>
      </c>
      <c r="D16" s="27">
        <f t="shared" si="0"/>
        <v>19</v>
      </c>
      <c r="E16" s="11">
        <v>0</v>
      </c>
      <c r="F16" s="12">
        <f t="shared" si="1"/>
        <v>0</v>
      </c>
      <c r="G16" s="11">
        <v>2</v>
      </c>
      <c r="H16" s="12">
        <f t="shared" si="2"/>
        <v>10.526315789473683</v>
      </c>
      <c r="I16" s="11">
        <v>3</v>
      </c>
      <c r="J16" s="12">
        <f t="shared" si="3"/>
        <v>15.789473684210526</v>
      </c>
      <c r="K16" s="11">
        <v>14</v>
      </c>
      <c r="L16" s="12">
        <f t="shared" si="4"/>
        <v>73.68421052631578</v>
      </c>
      <c r="M16" s="11">
        <v>0</v>
      </c>
      <c r="N16" s="12">
        <f t="shared" si="5"/>
        <v>0</v>
      </c>
      <c r="O16" s="11">
        <v>0</v>
      </c>
      <c r="P16" s="13">
        <f t="shared" si="6"/>
        <v>0</v>
      </c>
      <c r="Q16" s="14"/>
      <c r="R16" s="15"/>
      <c r="S16" s="16"/>
    </row>
    <row r="17" spans="1:19" ht="15" customHeight="1" x14ac:dyDescent="0.25">
      <c r="A17" s="44"/>
      <c r="B17" s="17">
        <v>11</v>
      </c>
      <c r="C17" s="10" t="s">
        <v>23</v>
      </c>
      <c r="D17" s="27">
        <f t="shared" si="0"/>
        <v>4</v>
      </c>
      <c r="E17" s="11">
        <v>1</v>
      </c>
      <c r="F17" s="12">
        <f t="shared" si="1"/>
        <v>25</v>
      </c>
      <c r="G17" s="11">
        <v>0</v>
      </c>
      <c r="H17" s="12">
        <f t="shared" si="2"/>
        <v>0</v>
      </c>
      <c r="I17" s="11">
        <v>1</v>
      </c>
      <c r="J17" s="12">
        <f t="shared" si="3"/>
        <v>25</v>
      </c>
      <c r="K17" s="11">
        <v>2</v>
      </c>
      <c r="L17" s="12">
        <f t="shared" si="4"/>
        <v>50</v>
      </c>
      <c r="M17" s="11">
        <v>0</v>
      </c>
      <c r="N17" s="12">
        <f t="shared" si="5"/>
        <v>0</v>
      </c>
      <c r="O17" s="11">
        <v>0</v>
      </c>
      <c r="P17" s="13">
        <f t="shared" si="6"/>
        <v>0</v>
      </c>
      <c r="Q17" s="14"/>
      <c r="R17" s="15"/>
      <c r="S17" s="16"/>
    </row>
    <row r="18" spans="1:19" ht="15" customHeight="1" x14ac:dyDescent="0.25">
      <c r="B18" s="17">
        <v>12</v>
      </c>
      <c r="C18" s="10" t="s">
        <v>24</v>
      </c>
      <c r="D18" s="27">
        <f t="shared" si="0"/>
        <v>31</v>
      </c>
      <c r="E18" s="11">
        <v>9</v>
      </c>
      <c r="F18" s="12">
        <f t="shared" si="1"/>
        <v>29.032258064516132</v>
      </c>
      <c r="G18" s="11">
        <v>4</v>
      </c>
      <c r="H18" s="12">
        <f t="shared" si="2"/>
        <v>12.903225806451612</v>
      </c>
      <c r="I18" s="11">
        <v>5</v>
      </c>
      <c r="J18" s="12">
        <f t="shared" si="3"/>
        <v>16.129032258064516</v>
      </c>
      <c r="K18" s="11">
        <v>11</v>
      </c>
      <c r="L18" s="12">
        <f t="shared" si="4"/>
        <v>35.483870967741936</v>
      </c>
      <c r="M18" s="11">
        <v>2</v>
      </c>
      <c r="N18" s="12">
        <f t="shared" si="5"/>
        <v>6.4516129032258061</v>
      </c>
      <c r="O18" s="11">
        <v>0</v>
      </c>
      <c r="P18" s="13">
        <f t="shared" si="6"/>
        <v>0</v>
      </c>
      <c r="Q18" s="14"/>
      <c r="R18" s="15"/>
      <c r="S18" s="16"/>
    </row>
    <row r="19" spans="1:19" ht="15" customHeight="1" x14ac:dyDescent="0.25">
      <c r="B19" s="17">
        <v>13</v>
      </c>
      <c r="C19" s="10" t="s">
        <v>25</v>
      </c>
      <c r="D19" s="27">
        <f t="shared" si="0"/>
        <v>43</v>
      </c>
      <c r="E19" s="11">
        <v>18</v>
      </c>
      <c r="F19" s="12">
        <f t="shared" si="1"/>
        <v>41.860465116279073</v>
      </c>
      <c r="G19" s="11">
        <v>2</v>
      </c>
      <c r="H19" s="12">
        <f t="shared" si="2"/>
        <v>4.6511627906976747</v>
      </c>
      <c r="I19" s="11">
        <v>3</v>
      </c>
      <c r="J19" s="12">
        <f t="shared" si="3"/>
        <v>6.9767441860465116</v>
      </c>
      <c r="K19" s="11">
        <v>18</v>
      </c>
      <c r="L19" s="12">
        <f t="shared" si="4"/>
        <v>41.860465116279073</v>
      </c>
      <c r="M19" s="11">
        <v>2</v>
      </c>
      <c r="N19" s="12">
        <f t="shared" si="5"/>
        <v>4.6511627906976747</v>
      </c>
      <c r="O19" s="11">
        <v>0</v>
      </c>
      <c r="P19" s="13">
        <f t="shared" si="6"/>
        <v>0</v>
      </c>
      <c r="Q19" s="14"/>
      <c r="R19" s="15"/>
      <c r="S19" s="16"/>
    </row>
    <row r="20" spans="1:19" ht="15" customHeight="1" x14ac:dyDescent="0.25">
      <c r="B20" s="17">
        <v>14</v>
      </c>
      <c r="C20" s="10" t="s">
        <v>26</v>
      </c>
      <c r="D20" s="27">
        <f t="shared" si="0"/>
        <v>92</v>
      </c>
      <c r="E20" s="11">
        <v>28</v>
      </c>
      <c r="F20" s="12">
        <f t="shared" si="1"/>
        <v>30.434782608695656</v>
      </c>
      <c r="G20" s="11">
        <v>0</v>
      </c>
      <c r="H20" s="12">
        <f t="shared" si="2"/>
        <v>0</v>
      </c>
      <c r="I20" s="11">
        <v>25</v>
      </c>
      <c r="J20" s="12">
        <f t="shared" si="3"/>
        <v>27.173913043478258</v>
      </c>
      <c r="K20" s="11">
        <v>31</v>
      </c>
      <c r="L20" s="12">
        <f t="shared" si="4"/>
        <v>33.695652173913047</v>
      </c>
      <c r="M20" s="11">
        <v>7</v>
      </c>
      <c r="N20" s="12">
        <f t="shared" si="5"/>
        <v>7.608695652173914</v>
      </c>
      <c r="O20" s="11">
        <v>1</v>
      </c>
      <c r="P20" s="13">
        <f t="shared" si="6"/>
        <v>1.0869565217391304</v>
      </c>
      <c r="Q20" s="14"/>
      <c r="R20" s="15"/>
      <c r="S20" s="16"/>
    </row>
    <row r="21" spans="1:19" ht="15" customHeight="1" x14ac:dyDescent="0.25">
      <c r="B21" s="17">
        <v>15</v>
      </c>
      <c r="C21" s="10" t="s">
        <v>27</v>
      </c>
      <c r="D21" s="27">
        <f t="shared" si="0"/>
        <v>53</v>
      </c>
      <c r="E21" s="11">
        <v>17</v>
      </c>
      <c r="F21" s="12">
        <f t="shared" si="1"/>
        <v>32.075471698113205</v>
      </c>
      <c r="G21" s="11">
        <v>3</v>
      </c>
      <c r="H21" s="12">
        <f t="shared" si="2"/>
        <v>5.6603773584905666</v>
      </c>
      <c r="I21" s="11">
        <v>8</v>
      </c>
      <c r="J21" s="12">
        <f t="shared" si="3"/>
        <v>15.09433962264151</v>
      </c>
      <c r="K21" s="11">
        <v>18</v>
      </c>
      <c r="L21" s="12">
        <f t="shared" si="4"/>
        <v>33.962264150943398</v>
      </c>
      <c r="M21" s="11">
        <v>6</v>
      </c>
      <c r="N21" s="12">
        <f t="shared" si="5"/>
        <v>11.320754716981133</v>
      </c>
      <c r="O21" s="11">
        <v>1</v>
      </c>
      <c r="P21" s="13">
        <f t="shared" si="6"/>
        <v>1.8867924528301887</v>
      </c>
      <c r="Q21" s="14"/>
      <c r="R21" s="15"/>
      <c r="S21" s="16"/>
    </row>
    <row r="22" spans="1:19" ht="15" customHeight="1" x14ac:dyDescent="0.25">
      <c r="B22" s="17">
        <v>16</v>
      </c>
      <c r="C22" s="10" t="s">
        <v>28</v>
      </c>
      <c r="D22" s="27">
        <f t="shared" si="0"/>
        <v>8</v>
      </c>
      <c r="E22" s="11">
        <v>2</v>
      </c>
      <c r="F22" s="12">
        <f t="shared" si="1"/>
        <v>25</v>
      </c>
      <c r="G22" s="11">
        <v>0</v>
      </c>
      <c r="H22" s="12">
        <f t="shared" si="2"/>
        <v>0</v>
      </c>
      <c r="I22" s="11">
        <v>3</v>
      </c>
      <c r="J22" s="12">
        <f t="shared" si="3"/>
        <v>37.5</v>
      </c>
      <c r="K22" s="11">
        <v>3</v>
      </c>
      <c r="L22" s="12">
        <f t="shared" si="4"/>
        <v>37.5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16"/>
    </row>
    <row r="23" spans="1:19" ht="15" customHeight="1" x14ac:dyDescent="0.25">
      <c r="B23" s="17">
        <v>17</v>
      </c>
      <c r="C23" s="10" t="s">
        <v>29</v>
      </c>
      <c r="D23" s="27">
        <f t="shared" si="0"/>
        <v>19</v>
      </c>
      <c r="E23" s="11">
        <v>4</v>
      </c>
      <c r="F23" s="12">
        <f t="shared" si="1"/>
        <v>21.052631578947366</v>
      </c>
      <c r="G23" s="11">
        <v>2</v>
      </c>
      <c r="H23" s="12">
        <f t="shared" si="2"/>
        <v>10.526315789473683</v>
      </c>
      <c r="I23" s="11">
        <v>3</v>
      </c>
      <c r="J23" s="12">
        <f t="shared" si="3"/>
        <v>15.789473684210526</v>
      </c>
      <c r="K23" s="11">
        <v>9</v>
      </c>
      <c r="L23" s="12">
        <f t="shared" si="4"/>
        <v>47.368421052631575</v>
      </c>
      <c r="M23" s="11">
        <v>1</v>
      </c>
      <c r="N23" s="12">
        <f t="shared" si="5"/>
        <v>5.2631578947368416</v>
      </c>
      <c r="O23" s="11">
        <v>0</v>
      </c>
      <c r="P23" s="13">
        <f t="shared" si="6"/>
        <v>0</v>
      </c>
      <c r="Q23" s="14"/>
      <c r="R23" s="15"/>
      <c r="S23" s="16"/>
    </row>
    <row r="24" spans="1:19" ht="15" customHeight="1" x14ac:dyDescent="0.25">
      <c r="B24" s="17">
        <v>18</v>
      </c>
      <c r="C24" s="10" t="s">
        <v>30</v>
      </c>
      <c r="D24" s="27">
        <f t="shared" si="0"/>
        <v>13</v>
      </c>
      <c r="E24" s="11">
        <v>2</v>
      </c>
      <c r="F24" s="12">
        <f t="shared" si="1"/>
        <v>15.384615384615385</v>
      </c>
      <c r="G24" s="11">
        <v>2</v>
      </c>
      <c r="H24" s="12">
        <f t="shared" si="2"/>
        <v>15.384615384615385</v>
      </c>
      <c r="I24" s="11">
        <v>3</v>
      </c>
      <c r="J24" s="12">
        <f t="shared" si="3"/>
        <v>23.076923076923077</v>
      </c>
      <c r="K24" s="11">
        <v>4</v>
      </c>
      <c r="L24" s="12">
        <f t="shared" si="4"/>
        <v>30.76923076923077</v>
      </c>
      <c r="M24" s="11">
        <v>2</v>
      </c>
      <c r="N24" s="12">
        <f t="shared" si="5"/>
        <v>15.384615384615385</v>
      </c>
      <c r="O24" s="11">
        <v>0</v>
      </c>
      <c r="P24" s="13">
        <f t="shared" si="6"/>
        <v>0</v>
      </c>
      <c r="Q24" s="14"/>
      <c r="R24" s="15"/>
      <c r="S24" s="16"/>
    </row>
    <row r="25" spans="1:19" ht="15" customHeight="1" x14ac:dyDescent="0.25">
      <c r="B25" s="17">
        <v>19</v>
      </c>
      <c r="C25" s="10" t="s">
        <v>31</v>
      </c>
      <c r="D25" s="27">
        <f t="shared" si="0"/>
        <v>42</v>
      </c>
      <c r="E25" s="11">
        <v>11</v>
      </c>
      <c r="F25" s="12">
        <f t="shared" si="1"/>
        <v>26.190476190476193</v>
      </c>
      <c r="G25" s="11">
        <v>1</v>
      </c>
      <c r="H25" s="12">
        <f t="shared" si="2"/>
        <v>2.3809523809523809</v>
      </c>
      <c r="I25" s="11">
        <v>7</v>
      </c>
      <c r="J25" s="12">
        <f t="shared" si="3"/>
        <v>16.666666666666664</v>
      </c>
      <c r="K25" s="11">
        <v>21</v>
      </c>
      <c r="L25" s="12">
        <f t="shared" si="4"/>
        <v>50</v>
      </c>
      <c r="M25" s="11">
        <v>2</v>
      </c>
      <c r="N25" s="12">
        <f t="shared" si="5"/>
        <v>4.7619047619047619</v>
      </c>
      <c r="O25" s="11">
        <v>0</v>
      </c>
      <c r="P25" s="13">
        <f t="shared" si="6"/>
        <v>0</v>
      </c>
      <c r="Q25" s="14"/>
      <c r="R25" s="15"/>
      <c r="S25" s="16"/>
    </row>
    <row r="26" spans="1:19" ht="15" customHeight="1" x14ac:dyDescent="0.25">
      <c r="B26" s="17">
        <v>20</v>
      </c>
      <c r="C26" s="10" t="s">
        <v>32</v>
      </c>
      <c r="D26" s="27">
        <f t="shared" si="0"/>
        <v>58</v>
      </c>
      <c r="E26" s="11">
        <v>13</v>
      </c>
      <c r="F26" s="12">
        <f t="shared" si="1"/>
        <v>22.413793103448278</v>
      </c>
      <c r="G26" s="11">
        <v>5</v>
      </c>
      <c r="H26" s="12">
        <f t="shared" si="2"/>
        <v>8.6206896551724146</v>
      </c>
      <c r="I26" s="11">
        <v>16</v>
      </c>
      <c r="J26" s="12">
        <f t="shared" si="3"/>
        <v>27.586206896551722</v>
      </c>
      <c r="K26" s="11">
        <v>17</v>
      </c>
      <c r="L26" s="12">
        <f t="shared" si="4"/>
        <v>29.310344827586203</v>
      </c>
      <c r="M26" s="11">
        <v>7</v>
      </c>
      <c r="N26" s="12">
        <f t="shared" si="5"/>
        <v>12.068965517241379</v>
      </c>
      <c r="O26" s="11">
        <v>0</v>
      </c>
      <c r="P26" s="13">
        <f t="shared" si="6"/>
        <v>0</v>
      </c>
      <c r="Q26" s="14"/>
      <c r="R26" s="15"/>
      <c r="S26" s="16"/>
    </row>
    <row r="27" spans="1:19" ht="15" customHeight="1" x14ac:dyDescent="0.25">
      <c r="B27" s="17">
        <v>21</v>
      </c>
      <c r="C27" s="10" t="s">
        <v>33</v>
      </c>
      <c r="D27" s="27">
        <f t="shared" si="0"/>
        <v>27</v>
      </c>
      <c r="E27" s="11">
        <v>7</v>
      </c>
      <c r="F27" s="12">
        <f t="shared" si="1"/>
        <v>25.925925925925924</v>
      </c>
      <c r="G27" s="11">
        <v>1</v>
      </c>
      <c r="H27" s="12">
        <f t="shared" si="2"/>
        <v>3.7037037037037033</v>
      </c>
      <c r="I27" s="11">
        <v>6</v>
      </c>
      <c r="J27" s="12">
        <f t="shared" si="3"/>
        <v>22.222222222222221</v>
      </c>
      <c r="K27" s="11">
        <v>13</v>
      </c>
      <c r="L27" s="12">
        <f t="shared" si="4"/>
        <v>48.148148148148145</v>
      </c>
      <c r="M27" s="11">
        <v>0</v>
      </c>
      <c r="N27" s="12">
        <f t="shared" si="5"/>
        <v>0</v>
      </c>
      <c r="O27" s="11">
        <v>0</v>
      </c>
      <c r="P27" s="13">
        <f t="shared" si="6"/>
        <v>0</v>
      </c>
      <c r="Q27" s="14"/>
      <c r="R27" s="15"/>
      <c r="S27" s="16"/>
    </row>
    <row r="28" spans="1:19" ht="15" customHeight="1" x14ac:dyDescent="0.25">
      <c r="B28" s="17">
        <v>22</v>
      </c>
      <c r="C28" s="10" t="s">
        <v>34</v>
      </c>
      <c r="D28" s="27">
        <f t="shared" si="0"/>
        <v>42</v>
      </c>
      <c r="E28" s="11">
        <v>8</v>
      </c>
      <c r="F28" s="12">
        <f t="shared" si="1"/>
        <v>19.047619047619047</v>
      </c>
      <c r="G28" s="11">
        <v>4</v>
      </c>
      <c r="H28" s="12">
        <f t="shared" si="2"/>
        <v>9.5238095238095237</v>
      </c>
      <c r="I28" s="11">
        <v>10</v>
      </c>
      <c r="J28" s="12">
        <f t="shared" si="3"/>
        <v>23.809523809523807</v>
      </c>
      <c r="K28" s="11">
        <v>16</v>
      </c>
      <c r="L28" s="12">
        <f t="shared" si="4"/>
        <v>38.095238095238095</v>
      </c>
      <c r="M28" s="11">
        <v>4</v>
      </c>
      <c r="N28" s="12">
        <f t="shared" si="5"/>
        <v>9.5238095238095237</v>
      </c>
      <c r="O28" s="11">
        <v>0</v>
      </c>
      <c r="P28" s="13">
        <f t="shared" si="6"/>
        <v>0</v>
      </c>
      <c r="Q28" s="14"/>
      <c r="R28" s="15"/>
      <c r="S28" s="16"/>
    </row>
    <row r="29" spans="1:19" ht="15" customHeight="1" x14ac:dyDescent="0.25">
      <c r="B29" s="17">
        <v>23</v>
      </c>
      <c r="C29" s="10" t="s">
        <v>35</v>
      </c>
      <c r="D29" s="27">
        <f t="shared" si="0"/>
        <v>7</v>
      </c>
      <c r="E29" s="11">
        <v>3</v>
      </c>
      <c r="F29" s="12">
        <f t="shared" si="1"/>
        <v>42.857142857142854</v>
      </c>
      <c r="G29" s="11">
        <v>3</v>
      </c>
      <c r="H29" s="12">
        <f t="shared" si="2"/>
        <v>42.857142857142854</v>
      </c>
      <c r="I29" s="11">
        <v>0</v>
      </c>
      <c r="J29" s="12">
        <f t="shared" si="3"/>
        <v>0</v>
      </c>
      <c r="K29" s="11">
        <v>1</v>
      </c>
      <c r="L29" s="12">
        <f t="shared" si="4"/>
        <v>14.285714285714285</v>
      </c>
      <c r="M29" s="11">
        <v>0</v>
      </c>
      <c r="N29" s="12">
        <f t="shared" si="5"/>
        <v>0</v>
      </c>
      <c r="O29" s="11">
        <v>0</v>
      </c>
      <c r="P29" s="13">
        <f t="shared" si="6"/>
        <v>0</v>
      </c>
      <c r="Q29" s="14"/>
      <c r="R29" s="15"/>
      <c r="S29" s="16"/>
    </row>
    <row r="30" spans="1:19" ht="15" customHeight="1" x14ac:dyDescent="0.25">
      <c r="B30" s="17">
        <v>24</v>
      </c>
      <c r="C30" s="18" t="s">
        <v>36</v>
      </c>
      <c r="D30" s="27">
        <f t="shared" si="0"/>
        <v>59</v>
      </c>
      <c r="E30" s="11">
        <v>14</v>
      </c>
      <c r="F30" s="12">
        <f t="shared" si="1"/>
        <v>23.728813559322035</v>
      </c>
      <c r="G30" s="11">
        <v>3</v>
      </c>
      <c r="H30" s="12">
        <f t="shared" si="2"/>
        <v>5.0847457627118651</v>
      </c>
      <c r="I30" s="11">
        <v>9</v>
      </c>
      <c r="J30" s="12">
        <f t="shared" si="3"/>
        <v>15.254237288135593</v>
      </c>
      <c r="K30" s="11">
        <v>28</v>
      </c>
      <c r="L30" s="12">
        <f t="shared" si="4"/>
        <v>47.457627118644069</v>
      </c>
      <c r="M30" s="11">
        <v>5</v>
      </c>
      <c r="N30" s="12">
        <f t="shared" si="5"/>
        <v>8.4745762711864394</v>
      </c>
      <c r="O30" s="11">
        <v>0</v>
      </c>
      <c r="P30" s="13">
        <f t="shared" si="6"/>
        <v>0</v>
      </c>
      <c r="Q30" s="14"/>
      <c r="R30" s="15"/>
      <c r="S30" s="16"/>
    </row>
    <row r="31" spans="1:19" ht="15" customHeight="1" x14ac:dyDescent="0.25">
      <c r="B31" s="17">
        <v>25</v>
      </c>
      <c r="C31" s="36" t="s">
        <v>37</v>
      </c>
      <c r="D31" s="27">
        <f t="shared" si="0"/>
        <v>40</v>
      </c>
      <c r="E31" s="11">
        <v>4</v>
      </c>
      <c r="F31" s="12">
        <f t="shared" si="1"/>
        <v>10</v>
      </c>
      <c r="G31" s="11">
        <v>5</v>
      </c>
      <c r="H31" s="12">
        <f t="shared" si="2"/>
        <v>12.5</v>
      </c>
      <c r="I31" s="11">
        <v>9</v>
      </c>
      <c r="J31" s="12">
        <f t="shared" si="3"/>
        <v>22.5</v>
      </c>
      <c r="K31" s="11">
        <v>15</v>
      </c>
      <c r="L31" s="12">
        <f t="shared" si="4"/>
        <v>37.5</v>
      </c>
      <c r="M31" s="11">
        <v>7</v>
      </c>
      <c r="N31" s="12">
        <f t="shared" si="5"/>
        <v>17.5</v>
      </c>
      <c r="O31" s="11">
        <v>0</v>
      </c>
      <c r="P31" s="13">
        <f t="shared" si="6"/>
        <v>0</v>
      </c>
      <c r="Q31" s="14"/>
      <c r="R31" s="15"/>
      <c r="S31" s="16"/>
    </row>
    <row r="32" spans="1:19" ht="15" customHeight="1" x14ac:dyDescent="0.25">
      <c r="B32" s="9">
        <v>24</v>
      </c>
      <c r="C32" s="26" t="s">
        <v>38</v>
      </c>
      <c r="D32" s="27">
        <f t="shared" si="0"/>
        <v>72</v>
      </c>
      <c r="E32" s="11">
        <v>10</v>
      </c>
      <c r="F32" s="12">
        <f t="shared" si="1"/>
        <v>13.888888888888889</v>
      </c>
      <c r="G32" s="11">
        <v>8</v>
      </c>
      <c r="H32" s="12">
        <f t="shared" si="2"/>
        <v>11.111111111111111</v>
      </c>
      <c r="I32" s="11">
        <v>7</v>
      </c>
      <c r="J32" s="12">
        <f t="shared" si="3"/>
        <v>9.7222222222222232</v>
      </c>
      <c r="K32" s="11">
        <v>29</v>
      </c>
      <c r="L32" s="12">
        <f t="shared" si="4"/>
        <v>40.277777777777779</v>
      </c>
      <c r="M32" s="11">
        <v>18</v>
      </c>
      <c r="N32" s="12">
        <f t="shared" si="5"/>
        <v>25</v>
      </c>
      <c r="O32" s="11">
        <v>0</v>
      </c>
      <c r="P32" s="13">
        <f t="shared" si="6"/>
        <v>0</v>
      </c>
      <c r="Q32" s="14"/>
      <c r="R32" s="15"/>
      <c r="S32" s="16"/>
    </row>
    <row r="33" spans="2:19" ht="15" customHeight="1" thickBot="1" x14ac:dyDescent="0.3">
      <c r="B33" s="20">
        <v>25</v>
      </c>
      <c r="C33" s="21" t="s">
        <v>39</v>
      </c>
      <c r="D33" s="27">
        <f t="shared" si="0"/>
        <v>1</v>
      </c>
      <c r="E33" s="11">
        <v>1</v>
      </c>
      <c r="F33" s="12">
        <f t="shared" si="1"/>
        <v>100</v>
      </c>
      <c r="G33" s="11">
        <v>0</v>
      </c>
      <c r="H33" s="12">
        <v>0</v>
      </c>
      <c r="I33" s="11">
        <v>0</v>
      </c>
      <c r="J33" s="12">
        <v>0</v>
      </c>
      <c r="K33" s="11">
        <v>0</v>
      </c>
      <c r="L33" s="12">
        <v>0</v>
      </c>
      <c r="M33" s="11">
        <v>0</v>
      </c>
      <c r="N33" s="12">
        <v>0</v>
      </c>
      <c r="O33" s="11">
        <v>0</v>
      </c>
      <c r="P33" s="13">
        <v>0</v>
      </c>
      <c r="Q33" s="14"/>
      <c r="R33" s="15"/>
      <c r="S33" s="16"/>
    </row>
    <row r="34" spans="2:19" ht="15" customHeight="1" thickBot="1" x14ac:dyDescent="0.3">
      <c r="B34" s="42" t="s">
        <v>42</v>
      </c>
      <c r="C34" s="57"/>
      <c r="D34" s="28">
        <f>SUM(D7:D33)</f>
        <v>1010</v>
      </c>
      <c r="E34" s="25">
        <f>SUM(E7:E33)</f>
        <v>232</v>
      </c>
      <c r="F34" s="29">
        <f>E34/D34*100</f>
        <v>22.970297029702973</v>
      </c>
      <c r="G34" s="25">
        <f t="shared" ref="G34:O34" si="7">SUM(G7:G33)</f>
        <v>64</v>
      </c>
      <c r="H34" s="29">
        <f>G34/D34*100</f>
        <v>6.3366336633663369</v>
      </c>
      <c r="I34" s="25">
        <f t="shared" si="7"/>
        <v>189</v>
      </c>
      <c r="J34" s="29">
        <f>I34/D34*100</f>
        <v>18.712871287128714</v>
      </c>
      <c r="K34" s="25">
        <f t="shared" si="7"/>
        <v>428</v>
      </c>
      <c r="L34" s="29">
        <f>K34/D34*100</f>
        <v>42.376237623762378</v>
      </c>
      <c r="M34" s="25">
        <f t="shared" si="7"/>
        <v>95</v>
      </c>
      <c r="N34" s="29">
        <f>M34/D34*100</f>
        <v>9.4059405940594054</v>
      </c>
      <c r="O34" s="25">
        <f t="shared" si="7"/>
        <v>2</v>
      </c>
      <c r="P34" s="30">
        <f>O34/D34*100</f>
        <v>0.19801980198019803</v>
      </c>
      <c r="Q34" s="14"/>
      <c r="R34" s="15"/>
      <c r="S34" s="16"/>
    </row>
    <row r="35" spans="2:19" ht="16.5" thickBot="1" x14ac:dyDescent="0.3">
      <c r="B35" s="42" t="s">
        <v>41</v>
      </c>
      <c r="C35" s="57"/>
      <c r="D35" s="28">
        <f t="shared" ref="D35" si="8">E35+G35+I35+K35+M35+O35</f>
        <v>937</v>
      </c>
      <c r="E35" s="24">
        <f>SUM(E7:E31)</f>
        <v>221</v>
      </c>
      <c r="F35" s="29">
        <f t="shared" ref="F35" si="9">E35*100/D35</f>
        <v>23.585912486659552</v>
      </c>
      <c r="G35" s="24">
        <f t="shared" ref="G35:O35" si="10">SUM(G7:G31)</f>
        <v>56</v>
      </c>
      <c r="H35" s="29">
        <f t="shared" ref="H35" si="11">G35*100/D35</f>
        <v>5.9765208110992534</v>
      </c>
      <c r="I35" s="24">
        <f t="shared" si="10"/>
        <v>182</v>
      </c>
      <c r="J35" s="29">
        <f t="shared" ref="J35" si="12">I35*100/D35</f>
        <v>19.423692636072573</v>
      </c>
      <c r="K35" s="24">
        <f t="shared" si="10"/>
        <v>399</v>
      </c>
      <c r="L35" s="29">
        <f t="shared" ref="L35" si="13">K35*100/D35</f>
        <v>42.582710779082177</v>
      </c>
      <c r="M35" s="24">
        <f t="shared" si="10"/>
        <v>77</v>
      </c>
      <c r="N35" s="29">
        <f t="shared" ref="N35" si="14">M35*100/D35</f>
        <v>8.2177161152614726</v>
      </c>
      <c r="O35" s="24">
        <f t="shared" si="10"/>
        <v>2</v>
      </c>
      <c r="P35" s="30">
        <f t="shared" ref="P35" si="15">O35*100/D35</f>
        <v>0.21344717182497333</v>
      </c>
      <c r="Q35" s="32"/>
      <c r="R35" s="15"/>
    </row>
    <row r="37" spans="2:19" ht="15" x14ac:dyDescent="0.25">
      <c r="D37" s="37"/>
    </row>
    <row r="38" spans="2:19" ht="15" x14ac:dyDescent="0.25">
      <c r="D38" s="37"/>
    </row>
    <row r="39" spans="2:19" ht="15" x14ac:dyDescent="0.25">
      <c r="D39" s="19"/>
    </row>
    <row r="40" spans="2:19" ht="15" x14ac:dyDescent="0.25">
      <c r="D40" s="19"/>
    </row>
  </sheetData>
  <mergeCells count="14">
    <mergeCell ref="B35:C35"/>
    <mergeCell ref="O3:P3"/>
    <mergeCell ref="A16:A17"/>
    <mergeCell ref="B34:C34"/>
    <mergeCell ref="B1:P1"/>
    <mergeCell ref="B2:P2"/>
    <mergeCell ref="B3:B6"/>
    <mergeCell ref="C3:C6"/>
    <mergeCell ref="D3:D6"/>
    <mergeCell ref="E3:F3"/>
    <mergeCell ref="G3:H3"/>
    <mergeCell ref="I3:J3"/>
    <mergeCell ref="K3:L3"/>
    <mergeCell ref="M3:N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6</vt:i4>
      </vt:variant>
    </vt:vector>
  </HeadingPairs>
  <TitlesOfParts>
    <vt:vector size="13" baseType="lpstr">
      <vt:lpstr>Всього</vt:lpstr>
      <vt:lpstr>МРТБ</vt:lpstr>
      <vt:lpstr>Н.в. МРТБ легень</vt:lpstr>
      <vt:lpstr>Повторні вип. МРТБ легень</vt:lpstr>
      <vt:lpstr>РР ТБ</vt:lpstr>
      <vt:lpstr>Н.в. РРТБ легень</vt:lpstr>
      <vt:lpstr>Повторні вип. РРТБ легень</vt:lpstr>
      <vt:lpstr>МРТБ!Область_друку</vt:lpstr>
      <vt:lpstr>'Н.в. МРТБ легень'!Область_друку</vt:lpstr>
      <vt:lpstr>'Н.в. РРТБ легень'!Область_друку</vt:lpstr>
      <vt:lpstr>'Повторні вип. МРТБ легень'!Область_друку</vt:lpstr>
      <vt:lpstr>'Повторні вип. РРТБ легень'!Область_друку</vt:lpstr>
      <vt:lpstr>'РР ТБ'!Область_друку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2020-05-19T10:47:07Z</dcterms:modified>
</cp:coreProperties>
</file>