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filterPrivacy="1" defaultThemeVersion="124226"/>
  <xr:revisionPtr revIDLastSave="0" documentId="13_ncr:1_{1F977BBD-7AE6-46CF-B855-80D7B8EB1820}" xr6:coauthVersionLast="36" xr6:coauthVersionMax="47" xr10:uidLastSave="{00000000-0000-0000-0000-000000000000}"/>
  <bookViews>
    <workbookView xWindow="0" yWindow="0" windowWidth="28800" windowHeight="12225" tabRatio="825" xr2:uid="{00000000-000D-0000-FFFF-FFFF00000000}"/>
  </bookViews>
  <sheets>
    <sheet name="Всього МРТБ+РРТБ" sheetId="13" r:id="rId1"/>
    <sheet name="Чоловіки" sheetId="18" r:id="rId2"/>
    <sheet name="Жінки" sheetId="19" r:id="rId3"/>
    <sheet name="МЛС-ТБ+ВІЛ" sheetId="22" r:id="rId4"/>
    <sheet name="МРТБ" sheetId="7" r:id="rId5"/>
    <sheet name="Н.в. МРТБ легень" sheetId="8" r:id="rId6"/>
    <sheet name="РР ТБ" sheetId="10" r:id="rId7"/>
    <sheet name="Н.в. РРТБ легень" sheetId="11" r:id="rId8"/>
    <sheet name="ХР ТБ" sheetId="14" r:id="rId9"/>
    <sheet name="Н.в. ХРТБ легень" sheetId="15" r:id="rId10"/>
  </sheets>
  <definedNames>
    <definedName name="_xlnm.Print_Area" localSheetId="4">МРТБ!$A$1:$P$34</definedName>
    <definedName name="_xlnm.Print_Area" localSheetId="5">'Н.в. МРТБ легень'!$A$1:$P$34</definedName>
    <definedName name="_xlnm.Print_Area" localSheetId="7">'Н.в. РРТБ легень'!$A$1:$P$34</definedName>
    <definedName name="_xlnm.Print_Area" localSheetId="6">'РР ТБ'!$A$1:$P$34</definedName>
  </definedNames>
  <calcPr calcId="191029" concurrentCalc="0"/>
</workbook>
</file>

<file path=xl/calcChain.xml><?xml version="1.0" encoding="utf-8"?>
<calcChain xmlns="http://schemas.openxmlformats.org/spreadsheetml/2006/main">
  <c r="O32" i="13" l="1"/>
  <c r="O32" i="19"/>
  <c r="O31" i="13"/>
  <c r="O31" i="19"/>
  <c r="O30" i="13"/>
  <c r="O30" i="19"/>
  <c r="O29" i="13"/>
  <c r="O29" i="19"/>
  <c r="O28" i="13"/>
  <c r="O28" i="19"/>
  <c r="O27" i="13"/>
  <c r="O27" i="19"/>
  <c r="O26" i="13"/>
  <c r="O26" i="19"/>
  <c r="O25" i="13"/>
  <c r="O25" i="19"/>
  <c r="O24" i="13"/>
  <c r="O24" i="19"/>
  <c r="O23" i="13"/>
  <c r="O23" i="19"/>
  <c r="E23" i="13"/>
  <c r="E23" i="19"/>
  <c r="G23" i="13"/>
  <c r="G23" i="19"/>
  <c r="I23" i="13"/>
  <c r="I23" i="19"/>
  <c r="K23" i="13"/>
  <c r="K23" i="19"/>
  <c r="M23" i="13"/>
  <c r="M23" i="19"/>
  <c r="D23" i="19"/>
  <c r="P23" i="19"/>
  <c r="O22" i="13"/>
  <c r="O22" i="19"/>
  <c r="O21" i="13"/>
  <c r="O21" i="19"/>
  <c r="O20" i="13"/>
  <c r="O20" i="19"/>
  <c r="O19" i="13"/>
  <c r="O19" i="19"/>
  <c r="O18" i="13"/>
  <c r="O18" i="19"/>
  <c r="O17" i="13"/>
  <c r="O17" i="19"/>
  <c r="O16" i="13"/>
  <c r="O16" i="19"/>
  <c r="O15" i="13"/>
  <c r="O15" i="19"/>
  <c r="O14" i="13"/>
  <c r="O14" i="19"/>
  <c r="O13" i="13"/>
  <c r="O13" i="19"/>
  <c r="O12" i="13"/>
  <c r="O12" i="19"/>
  <c r="O11" i="13"/>
  <c r="O11" i="19"/>
  <c r="O10" i="13"/>
  <c r="O10" i="19"/>
  <c r="O9" i="13"/>
  <c r="O9" i="19"/>
  <c r="O8" i="13"/>
  <c r="O8" i="19"/>
  <c r="O7" i="13"/>
  <c r="O7" i="19"/>
  <c r="O6" i="13"/>
  <c r="O6" i="19"/>
  <c r="M32" i="13"/>
  <c r="M32" i="19"/>
  <c r="M31" i="13"/>
  <c r="M31" i="19"/>
  <c r="M30" i="13"/>
  <c r="M30" i="19"/>
  <c r="M29" i="13"/>
  <c r="M29" i="19"/>
  <c r="M28" i="13"/>
  <c r="M28" i="19"/>
  <c r="M27" i="13"/>
  <c r="M27" i="19"/>
  <c r="M26" i="13"/>
  <c r="M26" i="19"/>
  <c r="M25" i="13"/>
  <c r="M25" i="19"/>
  <c r="M24" i="13"/>
  <c r="M24" i="19"/>
  <c r="M22" i="13"/>
  <c r="M22" i="19"/>
  <c r="M21" i="13"/>
  <c r="M21" i="19"/>
  <c r="M20" i="13"/>
  <c r="M20" i="19"/>
  <c r="M19" i="13"/>
  <c r="M19" i="19"/>
  <c r="M18" i="13"/>
  <c r="M18" i="19"/>
  <c r="M17" i="13"/>
  <c r="M17" i="19"/>
  <c r="M16" i="13"/>
  <c r="M16" i="19"/>
  <c r="M15" i="13"/>
  <c r="M15" i="19"/>
  <c r="M14" i="13"/>
  <c r="M14" i="19"/>
  <c r="M13" i="13"/>
  <c r="M13" i="19"/>
  <c r="M12" i="13"/>
  <c r="M12" i="19"/>
  <c r="M11" i="13"/>
  <c r="M11" i="19"/>
  <c r="M10" i="13"/>
  <c r="M10" i="19"/>
  <c r="M9" i="13"/>
  <c r="M9" i="19"/>
  <c r="M6" i="13"/>
  <c r="M6" i="19"/>
  <c r="M7" i="13"/>
  <c r="M7" i="19"/>
  <c r="M8" i="13"/>
  <c r="M8" i="19"/>
  <c r="M33" i="19"/>
  <c r="K32" i="13"/>
  <c r="K32" i="19"/>
  <c r="K31" i="13"/>
  <c r="K31" i="19"/>
  <c r="K30" i="13"/>
  <c r="K30" i="19"/>
  <c r="K29" i="13"/>
  <c r="K29" i="19"/>
  <c r="K28" i="13"/>
  <c r="K28" i="19"/>
  <c r="K27" i="13"/>
  <c r="K27" i="19"/>
  <c r="E27" i="13"/>
  <c r="E27" i="19"/>
  <c r="G27" i="13"/>
  <c r="G27" i="19"/>
  <c r="I27" i="13"/>
  <c r="I27" i="19"/>
  <c r="D27" i="19"/>
  <c r="P27" i="19"/>
  <c r="K26" i="13"/>
  <c r="K26" i="19"/>
  <c r="K25" i="13"/>
  <c r="K25" i="19"/>
  <c r="K24" i="13"/>
  <c r="K24" i="19"/>
  <c r="K22" i="13"/>
  <c r="K22" i="19"/>
  <c r="K21" i="13"/>
  <c r="K21" i="19"/>
  <c r="K20" i="13"/>
  <c r="K20" i="19"/>
  <c r="K19" i="13"/>
  <c r="K19" i="19"/>
  <c r="K18" i="13"/>
  <c r="K18" i="19"/>
  <c r="K17" i="13"/>
  <c r="K17" i="19"/>
  <c r="K16" i="13"/>
  <c r="K16" i="19"/>
  <c r="K15" i="13"/>
  <c r="K15" i="19"/>
  <c r="E15" i="13"/>
  <c r="E15" i="19"/>
  <c r="G15" i="13"/>
  <c r="G15" i="19"/>
  <c r="I15" i="13"/>
  <c r="I15" i="19"/>
  <c r="D15" i="19"/>
  <c r="H15" i="19"/>
  <c r="K14" i="13"/>
  <c r="K14" i="19"/>
  <c r="K13" i="13"/>
  <c r="K13" i="19"/>
  <c r="K12" i="13"/>
  <c r="K12" i="19"/>
  <c r="K11" i="13"/>
  <c r="K11" i="19"/>
  <c r="E11" i="13"/>
  <c r="E11" i="19"/>
  <c r="G11" i="13"/>
  <c r="G11" i="19"/>
  <c r="I11" i="13"/>
  <c r="I11" i="19"/>
  <c r="D11" i="19"/>
  <c r="H11" i="19"/>
  <c r="K10" i="13"/>
  <c r="K10" i="19"/>
  <c r="K9" i="13"/>
  <c r="K9" i="19"/>
  <c r="K8" i="13"/>
  <c r="K8" i="19"/>
  <c r="K7" i="13"/>
  <c r="K7" i="19"/>
  <c r="E7" i="13"/>
  <c r="E7" i="19"/>
  <c r="G7" i="13"/>
  <c r="G7" i="19"/>
  <c r="I7" i="13"/>
  <c r="I7" i="19"/>
  <c r="D7" i="19"/>
  <c r="H7" i="19"/>
  <c r="K6" i="13"/>
  <c r="K6" i="19"/>
  <c r="I32" i="13"/>
  <c r="I32" i="19"/>
  <c r="I31" i="13"/>
  <c r="I31" i="19"/>
  <c r="I30" i="13"/>
  <c r="I30" i="19"/>
  <c r="I29" i="13"/>
  <c r="I29" i="19"/>
  <c r="I28" i="13"/>
  <c r="I28" i="19"/>
  <c r="I26" i="13"/>
  <c r="I26" i="19"/>
  <c r="I25" i="13"/>
  <c r="I25" i="19"/>
  <c r="I24" i="13"/>
  <c r="I24" i="19"/>
  <c r="I22" i="13"/>
  <c r="I22" i="19"/>
  <c r="I21" i="13"/>
  <c r="I21" i="19"/>
  <c r="I20" i="13"/>
  <c r="I20" i="19"/>
  <c r="I19" i="13"/>
  <c r="I19" i="19"/>
  <c r="I18" i="13"/>
  <c r="I18" i="19"/>
  <c r="I17" i="13"/>
  <c r="I17" i="19"/>
  <c r="I16" i="13"/>
  <c r="I16" i="19"/>
  <c r="I14" i="13"/>
  <c r="I14" i="19"/>
  <c r="I13" i="13"/>
  <c r="I13" i="19"/>
  <c r="I12" i="13"/>
  <c r="I12" i="19"/>
  <c r="I10" i="13"/>
  <c r="I10" i="19"/>
  <c r="I9" i="13"/>
  <c r="I9" i="19"/>
  <c r="I8" i="13"/>
  <c r="I8" i="19"/>
  <c r="I6" i="13"/>
  <c r="I6" i="19"/>
  <c r="G8" i="13"/>
  <c r="G8" i="19"/>
  <c r="G9" i="13"/>
  <c r="G9" i="19"/>
  <c r="G10" i="13"/>
  <c r="G10" i="19"/>
  <c r="G12" i="13"/>
  <c r="G12" i="19"/>
  <c r="G13" i="13"/>
  <c r="G13" i="19"/>
  <c r="G14" i="13"/>
  <c r="G14" i="19"/>
  <c r="G16" i="13"/>
  <c r="G16" i="19"/>
  <c r="G17" i="13"/>
  <c r="G17" i="19"/>
  <c r="G18" i="13"/>
  <c r="G18" i="19"/>
  <c r="G19" i="13"/>
  <c r="G19" i="19"/>
  <c r="G20" i="13"/>
  <c r="G20" i="19"/>
  <c r="G21" i="13"/>
  <c r="G21" i="19"/>
  <c r="G22" i="13"/>
  <c r="G22" i="19"/>
  <c r="G24" i="13"/>
  <c r="G24" i="19"/>
  <c r="G25" i="13"/>
  <c r="G25" i="19"/>
  <c r="G26" i="13"/>
  <c r="G26" i="19"/>
  <c r="G28" i="13"/>
  <c r="G28" i="19"/>
  <c r="G29" i="13"/>
  <c r="G29" i="19"/>
  <c r="G30" i="13"/>
  <c r="G30" i="19"/>
  <c r="E30" i="13"/>
  <c r="E30" i="19"/>
  <c r="D30" i="19"/>
  <c r="G31" i="13"/>
  <c r="G31" i="19"/>
  <c r="G32" i="13"/>
  <c r="G32" i="19"/>
  <c r="G6" i="13"/>
  <c r="G6" i="19"/>
  <c r="E8" i="13"/>
  <c r="E8" i="19"/>
  <c r="E9" i="13"/>
  <c r="E9" i="19"/>
  <c r="E10" i="13"/>
  <c r="E10" i="19"/>
  <c r="E12" i="13"/>
  <c r="E12" i="19"/>
  <c r="E13" i="13"/>
  <c r="E13" i="19"/>
  <c r="E14" i="13"/>
  <c r="E14" i="19"/>
  <c r="E16" i="13"/>
  <c r="E16" i="19"/>
  <c r="E17" i="13"/>
  <c r="E17" i="19"/>
  <c r="E18" i="13"/>
  <c r="E18" i="19"/>
  <c r="E19" i="13"/>
  <c r="E19" i="19"/>
  <c r="E20" i="13"/>
  <c r="E20" i="19"/>
  <c r="E21" i="13"/>
  <c r="E21" i="19"/>
  <c r="E22" i="13"/>
  <c r="E22" i="19"/>
  <c r="E24" i="13"/>
  <c r="E24" i="19"/>
  <c r="E25" i="13"/>
  <c r="E25" i="19"/>
  <c r="E26" i="13"/>
  <c r="E26" i="19"/>
  <c r="E28" i="13"/>
  <c r="E28" i="19"/>
  <c r="E29" i="13"/>
  <c r="E29" i="19"/>
  <c r="E31" i="13"/>
  <c r="E31" i="19"/>
  <c r="E32" i="13"/>
  <c r="E32" i="19"/>
  <c r="E6" i="13"/>
  <c r="E6" i="19"/>
  <c r="O34" i="18"/>
  <c r="M34" i="18"/>
  <c r="K34" i="18"/>
  <c r="I34" i="18"/>
  <c r="G34" i="18"/>
  <c r="E34" i="18"/>
  <c r="O33" i="18"/>
  <c r="M33" i="18"/>
  <c r="K33" i="18"/>
  <c r="I33" i="18"/>
  <c r="G33" i="18"/>
  <c r="E33" i="18"/>
  <c r="D32" i="18"/>
  <c r="L32" i="18"/>
  <c r="D31" i="18"/>
  <c r="J31" i="18"/>
  <c r="D30" i="18"/>
  <c r="P30" i="18"/>
  <c r="D29" i="18"/>
  <c r="N29" i="18"/>
  <c r="D28" i="18"/>
  <c r="L28" i="18"/>
  <c r="D27" i="18"/>
  <c r="J27" i="18"/>
  <c r="D26" i="18"/>
  <c r="P26" i="18"/>
  <c r="D25" i="18"/>
  <c r="N25" i="18"/>
  <c r="D24" i="18"/>
  <c r="L24" i="18"/>
  <c r="D23" i="18"/>
  <c r="J23" i="18"/>
  <c r="D22" i="18"/>
  <c r="P22" i="18"/>
  <c r="D21" i="18"/>
  <c r="N21" i="18"/>
  <c r="D20" i="18"/>
  <c r="L20" i="18"/>
  <c r="D19" i="18"/>
  <c r="J19" i="18"/>
  <c r="D18" i="18"/>
  <c r="P18" i="18"/>
  <c r="D17" i="18"/>
  <c r="N17" i="18"/>
  <c r="D16" i="18"/>
  <c r="L16" i="18"/>
  <c r="D15" i="18"/>
  <c r="J15" i="18"/>
  <c r="D14" i="18"/>
  <c r="P14" i="18"/>
  <c r="D13" i="18"/>
  <c r="N13" i="18"/>
  <c r="D12" i="18"/>
  <c r="L12" i="18"/>
  <c r="D11" i="18"/>
  <c r="J11" i="18"/>
  <c r="D10" i="18"/>
  <c r="P10" i="18"/>
  <c r="D9" i="18"/>
  <c r="N9" i="18"/>
  <c r="D8" i="18"/>
  <c r="L8" i="18"/>
  <c r="D7" i="18"/>
  <c r="J7" i="18"/>
  <c r="D6" i="18"/>
  <c r="G34" i="19"/>
  <c r="I33" i="19"/>
  <c r="P32" i="18"/>
  <c r="D31" i="19"/>
  <c r="L31" i="19"/>
  <c r="O34" i="19"/>
  <c r="K34" i="19"/>
  <c r="D19" i="19"/>
  <c r="N19" i="19"/>
  <c r="J18" i="18"/>
  <c r="J21" i="18"/>
  <c r="D29" i="19"/>
  <c r="L29" i="19"/>
  <c r="D25" i="19"/>
  <c r="J25" i="19"/>
  <c r="D21" i="19"/>
  <c r="H21" i="19"/>
  <c r="D17" i="19"/>
  <c r="F17" i="19"/>
  <c r="D13" i="19"/>
  <c r="H13" i="19"/>
  <c r="D9" i="19"/>
  <c r="P9" i="19"/>
  <c r="D22" i="19"/>
  <c r="P22" i="19"/>
  <c r="D26" i="19"/>
  <c r="N26" i="19"/>
  <c r="D18" i="19"/>
  <c r="P18" i="19"/>
  <c r="D14" i="19"/>
  <c r="N14" i="19"/>
  <c r="D10" i="19"/>
  <c r="L10" i="19"/>
  <c r="J23" i="19"/>
  <c r="H17" i="18"/>
  <c r="J17" i="18"/>
  <c r="H12" i="18"/>
  <c r="P17" i="18"/>
  <c r="J8" i="18"/>
  <c r="F24" i="18"/>
  <c r="F8" i="18"/>
  <c r="P16" i="18"/>
  <c r="J22" i="18"/>
  <c r="H24" i="18"/>
  <c r="H28" i="18"/>
  <c r="P8" i="18"/>
  <c r="J10" i="18"/>
  <c r="F16" i="18"/>
  <c r="H25" i="18"/>
  <c r="H8" i="18"/>
  <c r="H9" i="18"/>
  <c r="J24" i="18"/>
  <c r="J26" i="18"/>
  <c r="F32" i="18"/>
  <c r="N8" i="18"/>
  <c r="J9" i="18"/>
  <c r="J12" i="18"/>
  <c r="H13" i="18"/>
  <c r="J14" i="18"/>
  <c r="H16" i="18"/>
  <c r="F20" i="18"/>
  <c r="P20" i="18"/>
  <c r="P21" i="18"/>
  <c r="N24" i="18"/>
  <c r="J25" i="18"/>
  <c r="J28" i="18"/>
  <c r="H29" i="18"/>
  <c r="J30" i="18"/>
  <c r="H32" i="18"/>
  <c r="F11" i="19"/>
  <c r="N20" i="18"/>
  <c r="D34" i="18"/>
  <c r="F34" i="18"/>
  <c r="P9" i="18"/>
  <c r="N12" i="18"/>
  <c r="J13" i="18"/>
  <c r="J16" i="18"/>
  <c r="H20" i="18"/>
  <c r="P24" i="18"/>
  <c r="P25" i="18"/>
  <c r="N28" i="18"/>
  <c r="J29" i="18"/>
  <c r="J32" i="18"/>
  <c r="J6" i="18"/>
  <c r="F12" i="18"/>
  <c r="P12" i="18"/>
  <c r="P13" i="18"/>
  <c r="N16" i="18"/>
  <c r="J20" i="18"/>
  <c r="H21" i="18"/>
  <c r="F28" i="18"/>
  <c r="P28" i="18"/>
  <c r="P29" i="18"/>
  <c r="N32" i="18"/>
  <c r="F7" i="19"/>
  <c r="F15" i="19"/>
  <c r="E33" i="19"/>
  <c r="J11" i="19"/>
  <c r="F23" i="19"/>
  <c r="F27" i="19"/>
  <c r="L30" i="19"/>
  <c r="J21" i="19"/>
  <c r="N30" i="19"/>
  <c r="N9" i="19"/>
  <c r="L25" i="19"/>
  <c r="F25" i="19"/>
  <c r="H30" i="19"/>
  <c r="P30" i="19"/>
  <c r="H9" i="19"/>
  <c r="H25" i="19"/>
  <c r="J30" i="19"/>
  <c r="L7" i="19"/>
  <c r="P11" i="19"/>
  <c r="P15" i="19"/>
  <c r="H23" i="19"/>
  <c r="L27" i="19"/>
  <c r="H31" i="19"/>
  <c r="P31" i="19"/>
  <c r="M34" i="19"/>
  <c r="D8" i="19"/>
  <c r="H8" i="19"/>
  <c r="D12" i="19"/>
  <c r="D16" i="19"/>
  <c r="L16" i="19"/>
  <c r="D20" i="19"/>
  <c r="N20" i="19"/>
  <c r="D24" i="19"/>
  <c r="H24" i="19"/>
  <c r="D28" i="19"/>
  <c r="F28" i="19"/>
  <c r="F30" i="19"/>
  <c r="D32" i="19"/>
  <c r="N32" i="19"/>
  <c r="G33" i="19"/>
  <c r="K33" i="19"/>
  <c r="O33" i="19"/>
  <c r="P7" i="19"/>
  <c r="L11" i="19"/>
  <c r="L15" i="19"/>
  <c r="L23" i="19"/>
  <c r="I34" i="19"/>
  <c r="J7" i="19"/>
  <c r="N7" i="19"/>
  <c r="N11" i="19"/>
  <c r="J15" i="19"/>
  <c r="N15" i="19"/>
  <c r="J19" i="19"/>
  <c r="N23" i="19"/>
  <c r="J27" i="19"/>
  <c r="N27" i="19"/>
  <c r="F31" i="19"/>
  <c r="J31" i="19"/>
  <c r="N31" i="19"/>
  <c r="H27" i="19"/>
  <c r="E34" i="19"/>
  <c r="D6" i="19"/>
  <c r="J6" i="19"/>
  <c r="L7" i="18"/>
  <c r="L11" i="18"/>
  <c r="L23" i="18"/>
  <c r="L27" i="18"/>
  <c r="L31" i="18"/>
  <c r="F7" i="18"/>
  <c r="F11" i="18"/>
  <c r="F15" i="18"/>
  <c r="F19" i="18"/>
  <c r="F23" i="18"/>
  <c r="N23" i="18"/>
  <c r="L26" i="18"/>
  <c r="N27" i="18"/>
  <c r="L30" i="18"/>
  <c r="F6" i="18"/>
  <c r="H7" i="18"/>
  <c r="F10" i="18"/>
  <c r="H11" i="18"/>
  <c r="F14" i="18"/>
  <c r="H15" i="18"/>
  <c r="P15" i="18"/>
  <c r="L17" i="18"/>
  <c r="N18" i="18"/>
  <c r="F22" i="18"/>
  <c r="N22" i="18"/>
  <c r="P23" i="18"/>
  <c r="L25" i="18"/>
  <c r="N26" i="18"/>
  <c r="P27" i="18"/>
  <c r="L29" i="18"/>
  <c r="N30" i="18"/>
  <c r="D33" i="18"/>
  <c r="P33" i="18"/>
  <c r="L15" i="18"/>
  <c r="L19" i="18"/>
  <c r="L6" i="18"/>
  <c r="N7" i="18"/>
  <c r="L10" i="18"/>
  <c r="N11" i="18"/>
  <c r="L14" i="18"/>
  <c r="N15" i="18"/>
  <c r="L18" i="18"/>
  <c r="N19" i="18"/>
  <c r="L22" i="18"/>
  <c r="F27" i="18"/>
  <c r="F31" i="18"/>
  <c r="N31" i="18"/>
  <c r="N6" i="18"/>
  <c r="P7" i="18"/>
  <c r="L9" i="18"/>
  <c r="N10" i="18"/>
  <c r="P11" i="18"/>
  <c r="L13" i="18"/>
  <c r="N14" i="18"/>
  <c r="F18" i="18"/>
  <c r="H19" i="18"/>
  <c r="P19" i="18"/>
  <c r="L21" i="18"/>
  <c r="H23" i="18"/>
  <c r="F26" i="18"/>
  <c r="H27" i="18"/>
  <c r="F30" i="18"/>
  <c r="H31" i="18"/>
  <c r="P31" i="18"/>
  <c r="H6" i="18"/>
  <c r="P6" i="18"/>
  <c r="F9" i="18"/>
  <c r="H10" i="18"/>
  <c r="F13" i="18"/>
  <c r="H14" i="18"/>
  <c r="F17" i="18"/>
  <c r="H18" i="18"/>
  <c r="F21" i="18"/>
  <c r="H22" i="18"/>
  <c r="F25" i="18"/>
  <c r="H26" i="18"/>
  <c r="F29" i="18"/>
  <c r="H30" i="18"/>
  <c r="F9" i="19"/>
  <c r="N21" i="19"/>
  <c r="H34" i="18"/>
  <c r="F19" i="19"/>
  <c r="P19" i="19"/>
  <c r="L19" i="19"/>
  <c r="P25" i="19"/>
  <c r="J9" i="19"/>
  <c r="L9" i="19"/>
  <c r="H22" i="19"/>
  <c r="L34" i="18"/>
  <c r="H19" i="19"/>
  <c r="N25" i="19"/>
  <c r="H14" i="19"/>
  <c r="N13" i="19"/>
  <c r="N18" i="19"/>
  <c r="P29" i="19"/>
  <c r="L13" i="19"/>
  <c r="H18" i="19"/>
  <c r="F29" i="19"/>
  <c r="J29" i="19"/>
  <c r="N29" i="19"/>
  <c r="P13" i="19"/>
  <c r="H29" i="19"/>
  <c r="J13" i="19"/>
  <c r="J18" i="19"/>
  <c r="F18" i="19"/>
  <c r="F13" i="19"/>
  <c r="L18" i="19"/>
  <c r="J17" i="19"/>
  <c r="N17" i="19"/>
  <c r="J26" i="19"/>
  <c r="P26" i="19"/>
  <c r="P14" i="19"/>
  <c r="P10" i="19"/>
  <c r="F26" i="19"/>
  <c r="H26" i="19"/>
  <c r="H17" i="19"/>
  <c r="J22" i="19"/>
  <c r="L21" i="19"/>
  <c r="P17" i="19"/>
  <c r="L22" i="19"/>
  <c r="L26" i="19"/>
  <c r="L17" i="19"/>
  <c r="F22" i="19"/>
  <c r="N22" i="19"/>
  <c r="F21" i="19"/>
  <c r="P21" i="19"/>
  <c r="J14" i="19"/>
  <c r="F14" i="19"/>
  <c r="L14" i="19"/>
  <c r="N10" i="19"/>
  <c r="F10" i="19"/>
  <c r="J10" i="19"/>
  <c r="H10" i="19"/>
  <c r="J34" i="18"/>
  <c r="N34" i="18"/>
  <c r="P34" i="18"/>
  <c r="L33" i="18"/>
  <c r="N12" i="19"/>
  <c r="J12" i="19"/>
  <c r="P32" i="19"/>
  <c r="J28" i="19"/>
  <c r="H16" i="19"/>
  <c r="F32" i="19"/>
  <c r="H28" i="19"/>
  <c r="L20" i="19"/>
  <c r="H12" i="19"/>
  <c r="L32" i="19"/>
  <c r="P8" i="19"/>
  <c r="N24" i="19"/>
  <c r="D34" i="19"/>
  <c r="J34" i="19"/>
  <c r="P6" i="19"/>
  <c r="L6" i="19"/>
  <c r="H6" i="19"/>
  <c r="D33" i="19"/>
  <c r="H33" i="19"/>
  <c r="F6" i="19"/>
  <c r="H32" i="19"/>
  <c r="F20" i="19"/>
  <c r="F12" i="19"/>
  <c r="J32" i="19"/>
  <c r="F24" i="19"/>
  <c r="L12" i="19"/>
  <c r="N16" i="19"/>
  <c r="J16" i="19"/>
  <c r="N8" i="19"/>
  <c r="J8" i="19"/>
  <c r="F16" i="19"/>
  <c r="N28" i="19"/>
  <c r="P24" i="19"/>
  <c r="J20" i="19"/>
  <c r="L28" i="19"/>
  <c r="P20" i="19"/>
  <c r="N6" i="19"/>
  <c r="L24" i="19"/>
  <c r="P16" i="19"/>
  <c r="L8" i="19"/>
  <c r="P28" i="19"/>
  <c r="J24" i="19"/>
  <c r="P12" i="19"/>
  <c r="F8" i="19"/>
  <c r="H20" i="19"/>
  <c r="N33" i="18"/>
  <c r="F33" i="18"/>
  <c r="J33" i="18"/>
  <c r="H33" i="18"/>
  <c r="N34" i="19"/>
  <c r="P33" i="19"/>
  <c r="F34" i="19"/>
  <c r="J33" i="19"/>
  <c r="F33" i="19"/>
  <c r="N33" i="19"/>
  <c r="L34" i="19"/>
  <c r="H34" i="19"/>
  <c r="P34" i="19"/>
  <c r="L33" i="19"/>
  <c r="O34" i="13"/>
  <c r="M34" i="13"/>
  <c r="K34" i="13"/>
  <c r="I34" i="13"/>
  <c r="G34" i="13"/>
  <c r="E34" i="13"/>
  <c r="O33" i="13"/>
  <c r="M33" i="13"/>
  <c r="K33" i="13"/>
  <c r="I33" i="13"/>
  <c r="G33" i="13"/>
  <c r="E33" i="13"/>
  <c r="D32" i="13"/>
  <c r="L32" i="13"/>
  <c r="D31" i="13"/>
  <c r="N31" i="13"/>
  <c r="D30" i="13"/>
  <c r="L30" i="13"/>
  <c r="D29" i="13"/>
  <c r="J29" i="13"/>
  <c r="D28" i="13"/>
  <c r="P28" i="13"/>
  <c r="D27" i="13"/>
  <c r="N27" i="13"/>
  <c r="D26" i="13"/>
  <c r="L26" i="13"/>
  <c r="D25" i="13"/>
  <c r="J25" i="13"/>
  <c r="D24" i="13"/>
  <c r="P24" i="13"/>
  <c r="D23" i="13"/>
  <c r="N23" i="13"/>
  <c r="D22" i="13"/>
  <c r="L22" i="13"/>
  <c r="D21" i="13"/>
  <c r="J21" i="13"/>
  <c r="D20" i="13"/>
  <c r="P20" i="13"/>
  <c r="D19" i="13"/>
  <c r="N19" i="13"/>
  <c r="D18" i="13"/>
  <c r="L18" i="13"/>
  <c r="D17" i="13"/>
  <c r="J17" i="13"/>
  <c r="D16" i="13"/>
  <c r="P16" i="13"/>
  <c r="D15" i="13"/>
  <c r="N15" i="13"/>
  <c r="D14" i="13"/>
  <c r="L14" i="13"/>
  <c r="D13" i="13"/>
  <c r="J13" i="13"/>
  <c r="D12" i="13"/>
  <c r="P12" i="13"/>
  <c r="D11" i="13"/>
  <c r="N11" i="13"/>
  <c r="D10" i="13"/>
  <c r="L10" i="13"/>
  <c r="D9" i="13"/>
  <c r="J9" i="13"/>
  <c r="D8" i="13"/>
  <c r="P8" i="13"/>
  <c r="D7" i="13"/>
  <c r="N7" i="13"/>
  <c r="D6" i="13"/>
  <c r="H32" i="13"/>
  <c r="J32" i="13"/>
  <c r="J18" i="13"/>
  <c r="J12" i="13"/>
  <c r="J10" i="13"/>
  <c r="N20" i="13"/>
  <c r="N16" i="13"/>
  <c r="H10" i="13"/>
  <c r="F12" i="13"/>
  <c r="J20" i="13"/>
  <c r="N8" i="13"/>
  <c r="P23" i="13"/>
  <c r="N12" i="13"/>
  <c r="P15" i="13"/>
  <c r="P27" i="13"/>
  <c r="D34" i="13"/>
  <c r="L34" i="13"/>
  <c r="L29" i="13"/>
  <c r="P31" i="13"/>
  <c r="P7" i="13"/>
  <c r="H18" i="13"/>
  <c r="F20" i="13"/>
  <c r="J30" i="13"/>
  <c r="N6" i="13"/>
  <c r="N14" i="13"/>
  <c r="N22" i="13"/>
  <c r="N26" i="13"/>
  <c r="F6" i="13"/>
  <c r="P6" i="13"/>
  <c r="H11" i="13"/>
  <c r="F14" i="13"/>
  <c r="P14" i="13"/>
  <c r="H19" i="13"/>
  <c r="F22" i="13"/>
  <c r="P22" i="13"/>
  <c r="F26" i="13"/>
  <c r="P26" i="13"/>
  <c r="N30" i="13"/>
  <c r="H6" i="13"/>
  <c r="F8" i="13"/>
  <c r="N10" i="13"/>
  <c r="P11" i="13"/>
  <c r="H14" i="13"/>
  <c r="F16" i="13"/>
  <c r="N18" i="13"/>
  <c r="P19" i="13"/>
  <c r="H22" i="13"/>
  <c r="J24" i="13"/>
  <c r="H26" i="13"/>
  <c r="J28" i="13"/>
  <c r="F30" i="13"/>
  <c r="N32" i="13"/>
  <c r="J6" i="13"/>
  <c r="H7" i="13"/>
  <c r="J8" i="13"/>
  <c r="F10" i="13"/>
  <c r="P10" i="13"/>
  <c r="J14" i="13"/>
  <c r="H15" i="13"/>
  <c r="J16" i="13"/>
  <c r="F18" i="13"/>
  <c r="P18" i="13"/>
  <c r="J22" i="13"/>
  <c r="H23" i="13"/>
  <c r="J26" i="13"/>
  <c r="H27" i="13"/>
  <c r="H30" i="13"/>
  <c r="H31" i="13"/>
  <c r="L17" i="13"/>
  <c r="L21" i="13"/>
  <c r="L25" i="13"/>
  <c r="J7" i="13"/>
  <c r="L8" i="13"/>
  <c r="F9" i="13"/>
  <c r="N9" i="13"/>
  <c r="J11" i="13"/>
  <c r="L12" i="13"/>
  <c r="F13" i="13"/>
  <c r="N13" i="13"/>
  <c r="J15" i="13"/>
  <c r="L16" i="13"/>
  <c r="F17" i="13"/>
  <c r="N17" i="13"/>
  <c r="J19" i="13"/>
  <c r="L20" i="13"/>
  <c r="F21" i="13"/>
  <c r="N21" i="13"/>
  <c r="J23" i="13"/>
  <c r="L24" i="13"/>
  <c r="F25" i="13"/>
  <c r="N25" i="13"/>
  <c r="J27" i="13"/>
  <c r="L28" i="13"/>
  <c r="F29" i="13"/>
  <c r="N29" i="13"/>
  <c r="P30" i="13"/>
  <c r="J31" i="13"/>
  <c r="P32" i="13"/>
  <c r="L9" i="13"/>
  <c r="L13" i="13"/>
  <c r="L7" i="13"/>
  <c r="H9" i="13"/>
  <c r="L11" i="13"/>
  <c r="H13" i="13"/>
  <c r="P13" i="13"/>
  <c r="L15" i="13"/>
  <c r="H17" i="13"/>
  <c r="P17" i="13"/>
  <c r="L19" i="13"/>
  <c r="H21" i="13"/>
  <c r="P21" i="13"/>
  <c r="L23" i="13"/>
  <c r="F24" i="13"/>
  <c r="N24" i="13"/>
  <c r="H25" i="13"/>
  <c r="P25" i="13"/>
  <c r="L27" i="13"/>
  <c r="F28" i="13"/>
  <c r="N28" i="13"/>
  <c r="H29" i="13"/>
  <c r="P29" i="13"/>
  <c r="L31" i="13"/>
  <c r="F32" i="13"/>
  <c r="D33" i="13"/>
  <c r="P9" i="13"/>
  <c r="L6" i="13"/>
  <c r="F7" i="13"/>
  <c r="H8" i="13"/>
  <c r="F11" i="13"/>
  <c r="H12" i="13"/>
  <c r="F15" i="13"/>
  <c r="H16" i="13"/>
  <c r="F19" i="13"/>
  <c r="H20" i="13"/>
  <c r="F23" i="13"/>
  <c r="H24" i="13"/>
  <c r="F27" i="13"/>
  <c r="H28" i="13"/>
  <c r="F31" i="13"/>
  <c r="N34" i="13"/>
  <c r="H34" i="13"/>
  <c r="J34" i="13"/>
  <c r="P34" i="13"/>
  <c r="F34" i="13"/>
  <c r="P33" i="13"/>
  <c r="L33" i="13"/>
  <c r="H33" i="13"/>
  <c r="N33" i="13"/>
  <c r="J33" i="13"/>
  <c r="F33" i="13"/>
</calcChain>
</file>

<file path=xl/sharedStrings.xml><?xml version="1.0" encoding="utf-8"?>
<sst xmlns="http://schemas.openxmlformats.org/spreadsheetml/2006/main" count="612" uniqueCount="53">
  <si>
    <t>№ з/п</t>
  </si>
  <si>
    <t>Адміністративні території</t>
  </si>
  <si>
    <t>Загальна кількість випадків</t>
  </si>
  <si>
    <t>Вилікувано</t>
  </si>
  <si>
    <t>Лікування завершено</t>
  </si>
  <si>
    <t>Померло хворих</t>
  </si>
  <si>
    <t>Невдале лікування</t>
  </si>
  <si>
    <t>Перерване лікування</t>
  </si>
  <si>
    <t>Вибув/переведений</t>
  </si>
  <si>
    <t>абс. чис.</t>
  </si>
  <si>
    <t>%</t>
  </si>
  <si>
    <t xml:space="preserve">абс. чис. </t>
  </si>
  <si>
    <t>абс.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</si>
  <si>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</si>
  <si>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</si>
  <si>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</si>
  <si>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</si>
  <si>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</si>
  <si>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</si>
  <si>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</si>
  <si>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</si>
  <si>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</si>
  <si>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</si>
  <si>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</si>
  <si>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</si>
  <si>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</si>
  <si>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</si>
  <si>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</si>
  <si>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</si>
  <si>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</si>
  <si>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</si>
  <si>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</si>
  <si>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</si>
  <si>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</si>
  <si>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</si>
  <si>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</si>
  <si>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</si>
  <si>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</si>
  <si>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ДКВС України</t>
  </si>
  <si>
    <t>Мін. оборони України</t>
  </si>
  <si>
    <t>МОЗ</t>
  </si>
  <si>
    <t>Україна</t>
  </si>
  <si>
    <t>* Дані використані з форми звітності "Звіт про остаточні результати лікування підтверджених випадків МР ТБ за якими розпочато лікування 20 (24) місяців тому ТБ 08-МР ТБ"</t>
  </si>
  <si>
    <t>Результати лікування  всіх випадків Риф ТБ + МР ТБ за 2020 рік.</t>
  </si>
  <si>
    <t>Результати лікування нових випадків Риф ТБ + МР ТБ легень за 2020 рік.</t>
  </si>
  <si>
    <t>Результати лікування  усіх випадків РР ТБ за 2020 рік.</t>
  </si>
  <si>
    <t>Результати лікування  всіх випадків ХР ТБ за 2020 рік.</t>
  </si>
  <si>
    <t>Результати лікування нових випадків РР ТБ легень за 2020 рік.</t>
  </si>
  <si>
    <t>Результати лікування нових випадків ХР ТБ легень за 2020 рік.</t>
  </si>
  <si>
    <t>Результати лікування  всіх випадків Риф ТБ + МР ТБ + РРТБ/ВІЛ за 2020 рік.</t>
  </si>
  <si>
    <t>Результати лікування  всіх випадків Риф ТБ + МР ТБ + РРТБ за 2020 рік.</t>
  </si>
  <si>
    <t>Результати лікування  всіх випадків Риф ТБ + МР ТБ + РРТБ серед чоловіків, розпочавших лікування у 2020 році.</t>
  </si>
  <si>
    <t>Результати лікування  всіх випадків Риф ТБ + МР ТБ + РРТБ серед жінок, розпочавших лікування у 2020 році.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</si>
</sst>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"/>
      <family val="2"/>
      <charset val="204"/>
    </font>
    <font>
      <sz val="11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0" fontId="10" fillId="0" borderId="0"/>
    <xf numFmtId="9" fontId="9" fillId="0" borderId="0" applyFont="0" applyFill="0" applyBorder="0" applyAlignment="0" applyProtection="0"/>
    <xf numFmtId="0" fontId="14" fillId="0" borderId="0"/>
  </cellStyleXfs>
  <cellXfs count="66">
    <xf numFmtId="0" fontId="0" fillId="0" borderId="0" xfId="0"/>
    <xf numFmtId="0" fontId="1" fillId="0" borderId="0" xfId="1"/>
    <xf numFmtId="0" fontId="3" fillId="2" borderId="0" xfId="1" applyFont="1" applyFill="1" applyAlignment="1">
      <alignment horizontal="center" wrapText="1"/>
    </xf>
    <xf numFmtId="49" fontId="4" fillId="0" borderId="9" xfId="1" applyNumberFormat="1" applyFont="1" applyBorder="1" applyAlignment="1">
      <alignment horizontal="center" vertical="center" wrapText="1"/>
    </xf>
    <xf numFmtId="49" fontId="4" fillId="0" borderId="10" xfId="1" applyNumberFormat="1" applyFont="1" applyBorder="1" applyAlignment="1">
      <alignment horizontal="center" vertical="center" wrapText="1"/>
    </xf>
    <xf numFmtId="0" fontId="1" fillId="0" borderId="9" xfId="1" applyBorder="1"/>
    <xf numFmtId="0" fontId="1" fillId="0" borderId="10" xfId="1" applyBorder="1"/>
    <xf numFmtId="49" fontId="4" fillId="0" borderId="14" xfId="1" applyNumberFormat="1" applyFont="1" applyBorder="1" applyAlignment="1">
      <alignment horizontal="center" vertical="center" wrapText="1"/>
    </xf>
    <xf numFmtId="49" fontId="4" fillId="0" borderId="15" xfId="1" applyNumberFormat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/>
    <xf numFmtId="0" fontId="2" fillId="0" borderId="18" xfId="1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164" fontId="2" fillId="0" borderId="19" xfId="1" applyNumberFormat="1" applyFont="1" applyBorder="1" applyAlignment="1">
      <alignment horizontal="center"/>
    </xf>
    <xf numFmtId="164" fontId="1" fillId="0" borderId="0" xfId="1" applyNumberFormat="1"/>
    <xf numFmtId="1" fontId="1" fillId="0" borderId="0" xfId="1" applyNumberFormat="1"/>
    <xf numFmtId="164" fontId="5" fillId="0" borderId="0" xfId="1" applyNumberFormat="1" applyFont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2" fillId="0" borderId="20" xfId="1" applyFont="1" applyBorder="1"/>
    <xf numFmtId="165" fontId="0" fillId="0" borderId="0" xfId="3" applyNumberFormat="1" applyFont="1"/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/>
    <xf numFmtId="164" fontId="2" fillId="0" borderId="7" xfId="1" applyNumberFormat="1" applyFont="1" applyBorder="1" applyAlignment="1">
      <alignment horizontal="center"/>
    </xf>
    <xf numFmtId="0" fontId="3" fillId="0" borderId="26" xfId="1" applyFont="1" applyBorder="1" applyAlignment="1">
      <alignment horizontal="center"/>
    </xf>
    <xf numFmtId="0" fontId="3" fillId="0" borderId="27" xfId="1" applyFont="1" applyBorder="1" applyAlignment="1">
      <alignment horizontal="center"/>
    </xf>
    <xf numFmtId="0" fontId="2" fillId="0" borderId="29" xfId="1" applyFont="1" applyBorder="1"/>
    <xf numFmtId="0" fontId="3" fillId="0" borderId="16" xfId="1" applyFont="1" applyBorder="1" applyAlignment="1">
      <alignment horizontal="center"/>
    </xf>
    <xf numFmtId="0" fontId="3" fillId="0" borderId="25" xfId="1" applyFont="1" applyBorder="1" applyAlignment="1">
      <alignment horizontal="center"/>
    </xf>
    <xf numFmtId="164" fontId="3" fillId="0" borderId="27" xfId="1" applyNumberFormat="1" applyFont="1" applyBorder="1" applyAlignment="1">
      <alignment horizontal="center"/>
    </xf>
    <xf numFmtId="164" fontId="3" fillId="0" borderId="28" xfId="1" applyNumberFormat="1" applyFont="1" applyBorder="1" applyAlignment="1">
      <alignment horizontal="center"/>
    </xf>
    <xf numFmtId="0" fontId="1" fillId="0" borderId="0" xfId="1" applyAlignment="1">
      <alignment horizontal="center" vertical="center"/>
    </xf>
    <xf numFmtId="1" fontId="0" fillId="0" borderId="0" xfId="3" applyNumberFormat="1" applyFont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0" fontId="2" fillId="0" borderId="9" xfId="1" applyFont="1" applyBorder="1"/>
    <xf numFmtId="0" fontId="2" fillId="0" borderId="31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11" fillId="0" borderId="0" xfId="0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"/>
    </xf>
    <xf numFmtId="0" fontId="3" fillId="0" borderId="34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3" fillId="0" borderId="26" xfId="1" applyFont="1" applyFill="1" applyBorder="1" applyAlignment="1">
      <alignment horizontal="center"/>
    </xf>
    <xf numFmtId="0" fontId="3" fillId="0" borderId="27" xfId="1" applyFont="1" applyFill="1" applyBorder="1" applyAlignment="1">
      <alignment horizontal="center"/>
    </xf>
    <xf numFmtId="0" fontId="2" fillId="0" borderId="9" xfId="6" applyFont="1" applyFill="1" applyBorder="1" applyAlignment="1">
      <alignment horizontal="center"/>
    </xf>
    <xf numFmtId="0" fontId="2" fillId="0" borderId="22" xfId="6" applyFont="1" applyFill="1" applyBorder="1" applyAlignment="1">
      <alignment horizontal="center"/>
    </xf>
    <xf numFmtId="0" fontId="12" fillId="0" borderId="33" xfId="1" applyFont="1" applyBorder="1" applyAlignment="1">
      <alignment horizontal="left" wrapText="1"/>
    </xf>
    <xf numFmtId="0" fontId="13" fillId="0" borderId="33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2" fillId="0" borderId="0" xfId="1" applyFont="1" applyAlignment="1">
      <alignment horizontal="center" textRotation="180"/>
    </xf>
    <xf numFmtId="0" fontId="7" fillId="2" borderId="23" xfId="2" applyFont="1" applyFill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11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12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/>
    </xf>
  </cellXfs>
  <cellStyles count="7">
    <cellStyle name="Звичайний" xfId="0" builtinId="0"/>
    <cellStyle name="Звичайний 2" xfId="6" xr:uid="{201A7F46-7DCF-4613-9ADA-5DCF63ED82BE}"/>
    <cellStyle name="Обычный 2" xfId="1" xr:uid="{00000000-0005-0000-0000-000002000000}"/>
    <cellStyle name="Обычный 2 2" xfId="4" xr:uid="{00000000-0005-0000-0000-000003000000}"/>
    <cellStyle name="Обычный_tabl_tyber_1" xfId="2" xr:uid="{00000000-0005-0000-0000-000004000000}"/>
    <cellStyle name="Процентный 2" xfId="3" xr:uid="{00000000-0005-0000-0000-000005000000}"/>
    <cellStyle name="Процентный 2 2" xfId="5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60D65-4B50-4128-9DFB-E31651D10782}">
  <dimension ref="A1:P35"/>
  <sheetViews>
    <sheetView tabSelected="1" workbookViewId="0">
      <selection activeCell="U9" sqref="U9"/>
    </sheetView>
  </sheetViews>
  <sheetFormatPr defaultRowHeight="15" x14ac:dyDescent="0.25"/>
  <cols>
    <col min="1" max="1" width="5.28515625" customWidth="1"/>
    <col min="3" max="3" width="24.5703125" customWidth="1"/>
    <col min="4" max="4" width="11.28515625" customWidth="1"/>
  </cols>
  <sheetData>
    <row r="1" spans="1:16" ht="15.75" x14ac:dyDescent="0.25">
      <c r="A1" s="1"/>
      <c r="B1" s="53" t="s">
        <v>50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12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6" customHeight="1" x14ac:dyDescent="0.25">
      <c r="A3" s="1"/>
      <c r="B3" s="54" t="s">
        <v>0</v>
      </c>
      <c r="C3" s="57" t="s">
        <v>1</v>
      </c>
      <c r="D3" s="60" t="s">
        <v>2</v>
      </c>
      <c r="E3" s="63" t="s">
        <v>3</v>
      </c>
      <c r="F3" s="63"/>
      <c r="G3" s="63" t="s">
        <v>4</v>
      </c>
      <c r="H3" s="63"/>
      <c r="I3" s="63" t="s">
        <v>5</v>
      </c>
      <c r="J3" s="63"/>
      <c r="K3" s="63" t="s">
        <v>6</v>
      </c>
      <c r="L3" s="63"/>
      <c r="M3" s="63" t="s">
        <v>7</v>
      </c>
      <c r="N3" s="63"/>
      <c r="O3" s="63" t="s">
        <v>8</v>
      </c>
      <c r="P3" s="64"/>
    </row>
    <row r="4" spans="1:16" ht="28.5" x14ac:dyDescent="0.25">
      <c r="A4" s="1"/>
      <c r="B4" s="55"/>
      <c r="C4" s="58"/>
      <c r="D4" s="61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16" ht="15.75" thickBot="1" x14ac:dyDescent="0.3">
      <c r="A5" s="1"/>
      <c r="B5" s="56"/>
      <c r="C5" s="59"/>
      <c r="D5" s="62"/>
      <c r="E5" s="7" t="s">
        <v>12</v>
      </c>
      <c r="F5" s="7" t="s">
        <v>10</v>
      </c>
      <c r="G5" s="7" t="s">
        <v>12</v>
      </c>
      <c r="H5" s="7" t="s">
        <v>10</v>
      </c>
      <c r="I5" s="7" t="s">
        <v>12</v>
      </c>
      <c r="J5" s="7" t="s">
        <v>10</v>
      </c>
      <c r="K5" s="7" t="s">
        <v>12</v>
      </c>
      <c r="L5" s="7" t="s">
        <v>10</v>
      </c>
      <c r="M5" s="7" t="s">
        <v>12</v>
      </c>
      <c r="N5" s="7" t="s">
        <v>10</v>
      </c>
      <c r="O5" s="7" t="s">
        <v>12</v>
      </c>
      <c r="P5" s="8" t="s">
        <v>10</v>
      </c>
    </row>
    <row r="6" spans="1:16" ht="15.75" x14ac:dyDescent="0.25">
      <c r="A6" s="1"/>
      <c r="B6" s="9">
        <v>1</v>
      </c>
      <c r="C6" s="10" t="s">
        <v>13</v>
      </c>
      <c r="D6" s="26">
        <f>SUM(E6+G6+I6+K6+M6+O6)</f>
        <v>117</v>
      </c>
      <c r="E6" s="11">
        <f>SUM(МРТБ!E7+'РР ТБ'!E7)</f>
        <v>29</v>
      </c>
      <c r="F6" s="12">
        <f>E6/D6*100</f>
        <v>24.786324786324787</v>
      </c>
      <c r="G6" s="11">
        <f>SUM(МРТБ!G7+'РР ТБ'!G7)</f>
        <v>48</v>
      </c>
      <c r="H6" s="12">
        <f>G6/D6*100</f>
        <v>41.025641025641022</v>
      </c>
      <c r="I6" s="11">
        <f>SUM(МРТБ!I7+'РР ТБ'!I7)</f>
        <v>11</v>
      </c>
      <c r="J6" s="12">
        <f>I6/D6*100</f>
        <v>9.4017094017094021</v>
      </c>
      <c r="K6" s="11">
        <f>SUM(МРТБ!K7+'РР ТБ'!K7)</f>
        <v>10</v>
      </c>
      <c r="L6" s="12">
        <f>K6/D6*100</f>
        <v>8.5470085470085468</v>
      </c>
      <c r="M6" s="11">
        <f>SUM(МРТБ!M7+'РР ТБ'!M7)</f>
        <v>19</v>
      </c>
      <c r="N6" s="12">
        <f>M6/D6*100</f>
        <v>16.239316239316238</v>
      </c>
      <c r="O6" s="11">
        <f>SUM(МРТБ!O7+'РР ТБ'!O7)</f>
        <v>0</v>
      </c>
      <c r="P6" s="13">
        <f>O6/D6*100</f>
        <v>0</v>
      </c>
    </row>
    <row r="7" spans="1:16" ht="15.75" x14ac:dyDescent="0.25">
      <c r="A7" s="1"/>
      <c r="B7" s="17">
        <v>2</v>
      </c>
      <c r="C7" s="10" t="s">
        <v>14</v>
      </c>
      <c r="D7" s="26">
        <f t="shared" ref="D7:D32" si="0">SUM(E7+G7+I7+K7+M7+O7)</f>
        <v>133</v>
      </c>
      <c r="E7" s="11">
        <f>SUM(МРТБ!E8+'РР ТБ'!E8)</f>
        <v>50</v>
      </c>
      <c r="F7" s="12">
        <f t="shared" ref="F7:F33" si="1">E7/D7*100</f>
        <v>37.593984962406012</v>
      </c>
      <c r="G7" s="11">
        <f>SUM(МРТБ!G8+'РР ТБ'!G8)</f>
        <v>31</v>
      </c>
      <c r="H7" s="12">
        <f t="shared" ref="H7:H33" si="2">G7/D7*100</f>
        <v>23.308270676691727</v>
      </c>
      <c r="I7" s="11">
        <f>SUM(МРТБ!I8+'РР ТБ'!I8)</f>
        <v>21</v>
      </c>
      <c r="J7" s="12">
        <f t="shared" ref="J7:J33" si="3">I7/D7*100</f>
        <v>15.789473684210526</v>
      </c>
      <c r="K7" s="11">
        <f>SUM(МРТБ!K8+'РР ТБ'!K8)</f>
        <v>10</v>
      </c>
      <c r="L7" s="12">
        <f t="shared" ref="L7:L33" si="4">K7/D7*100</f>
        <v>7.518796992481203</v>
      </c>
      <c r="M7" s="11">
        <f>SUM(МРТБ!M8+'РР ТБ'!M8)</f>
        <v>21</v>
      </c>
      <c r="N7" s="12">
        <f t="shared" ref="N7:N32" si="5">M7/D7*100</f>
        <v>15.789473684210526</v>
      </c>
      <c r="O7" s="11">
        <f>SUM(МРТБ!O8+'РР ТБ'!O8)</f>
        <v>0</v>
      </c>
      <c r="P7" s="13">
        <f t="shared" ref="P7:P33" si="6">O7/D7*100</f>
        <v>0</v>
      </c>
    </row>
    <row r="8" spans="1:16" ht="15.75" x14ac:dyDescent="0.25">
      <c r="A8" s="1"/>
      <c r="B8" s="17">
        <v>3</v>
      </c>
      <c r="C8" s="10" t="s">
        <v>15</v>
      </c>
      <c r="D8" s="26">
        <f t="shared" si="0"/>
        <v>598</v>
      </c>
      <c r="E8" s="11">
        <f>SUM(МРТБ!E9+'РР ТБ'!E9)</f>
        <v>156</v>
      </c>
      <c r="F8" s="12">
        <f t="shared" si="1"/>
        <v>26.086956521739129</v>
      </c>
      <c r="G8" s="11">
        <f>SUM(МРТБ!G9+'РР ТБ'!G9)</f>
        <v>291</v>
      </c>
      <c r="H8" s="12">
        <f t="shared" si="2"/>
        <v>48.662207357859529</v>
      </c>
      <c r="I8" s="11">
        <f>SUM(МРТБ!I9+'РР ТБ'!I9)</f>
        <v>94</v>
      </c>
      <c r="J8" s="12">
        <f t="shared" si="3"/>
        <v>15.719063545150503</v>
      </c>
      <c r="K8" s="11">
        <f>SUM(МРТБ!K9+'РР ТБ'!K9)</f>
        <v>36</v>
      </c>
      <c r="L8" s="12">
        <f t="shared" si="4"/>
        <v>6.0200668896321075</v>
      </c>
      <c r="M8" s="11">
        <f>SUM(МРТБ!M9+'РР ТБ'!M9)</f>
        <v>21</v>
      </c>
      <c r="N8" s="12">
        <f t="shared" si="5"/>
        <v>3.511705685618729</v>
      </c>
      <c r="O8" s="11">
        <f>SUM(МРТБ!O9+'РР ТБ'!O9)</f>
        <v>0</v>
      </c>
      <c r="P8" s="13">
        <f t="shared" si="6"/>
        <v>0</v>
      </c>
    </row>
    <row r="9" spans="1:16" ht="15.75" x14ac:dyDescent="0.25">
      <c r="A9" s="1"/>
      <c r="B9" s="17">
        <v>4</v>
      </c>
      <c r="C9" s="10" t="s">
        <v>16</v>
      </c>
      <c r="D9" s="26">
        <f t="shared" si="0"/>
        <v>330</v>
      </c>
      <c r="E9" s="11">
        <f>SUM(МРТБ!E10+'РР ТБ'!E10)</f>
        <v>202</v>
      </c>
      <c r="F9" s="12">
        <f t="shared" si="1"/>
        <v>61.212121212121204</v>
      </c>
      <c r="G9" s="11">
        <f>SUM(МРТБ!G10+'РР ТБ'!G10)</f>
        <v>13</v>
      </c>
      <c r="H9" s="12">
        <f t="shared" si="2"/>
        <v>3.939393939393939</v>
      </c>
      <c r="I9" s="11">
        <f>SUM(МРТБ!I10+'РР ТБ'!I10)</f>
        <v>57</v>
      </c>
      <c r="J9" s="12">
        <f t="shared" si="3"/>
        <v>17.272727272727273</v>
      </c>
      <c r="K9" s="11">
        <f>SUM(МРТБ!K10+'РР ТБ'!K10)</f>
        <v>26</v>
      </c>
      <c r="L9" s="12">
        <f t="shared" si="4"/>
        <v>7.878787878787878</v>
      </c>
      <c r="M9" s="11">
        <f>SUM(МРТБ!M10+'РР ТБ'!M10)</f>
        <v>32</v>
      </c>
      <c r="N9" s="12">
        <f t="shared" si="5"/>
        <v>9.6969696969696972</v>
      </c>
      <c r="O9" s="11">
        <f>SUM(МРТБ!O10+'РР ТБ'!O10)</f>
        <v>0</v>
      </c>
      <c r="P9" s="13">
        <f t="shared" si="6"/>
        <v>0</v>
      </c>
    </row>
    <row r="10" spans="1:16" ht="15.75" x14ac:dyDescent="0.25">
      <c r="A10" s="1"/>
      <c r="B10" s="17">
        <v>5</v>
      </c>
      <c r="C10" s="10" t="s">
        <v>17</v>
      </c>
      <c r="D10" s="26">
        <f t="shared" si="0"/>
        <v>126</v>
      </c>
      <c r="E10" s="11">
        <f>SUM(МРТБ!E11+'РР ТБ'!E11)</f>
        <v>92</v>
      </c>
      <c r="F10" s="12">
        <f t="shared" si="1"/>
        <v>73.015873015873012</v>
      </c>
      <c r="G10" s="11">
        <f>SUM(МРТБ!G11+'РР ТБ'!G11)</f>
        <v>5</v>
      </c>
      <c r="H10" s="12">
        <f t="shared" si="2"/>
        <v>3.9682539682539679</v>
      </c>
      <c r="I10" s="11">
        <f>SUM(МРТБ!I11+'РР ТБ'!I11)</f>
        <v>14</v>
      </c>
      <c r="J10" s="12">
        <f t="shared" si="3"/>
        <v>11.111111111111111</v>
      </c>
      <c r="K10" s="11">
        <f>SUM(МРТБ!K11+'РР ТБ'!K11)</f>
        <v>7</v>
      </c>
      <c r="L10" s="12">
        <f t="shared" si="4"/>
        <v>5.5555555555555554</v>
      </c>
      <c r="M10" s="11">
        <f>SUM(МРТБ!M11+'РР ТБ'!M11)</f>
        <v>8</v>
      </c>
      <c r="N10" s="12">
        <f t="shared" si="5"/>
        <v>6.3492063492063489</v>
      </c>
      <c r="O10" s="11">
        <f>SUM(МРТБ!O11+'РР ТБ'!O11)</f>
        <v>0</v>
      </c>
      <c r="P10" s="13">
        <f t="shared" si="6"/>
        <v>0</v>
      </c>
    </row>
    <row r="11" spans="1:16" ht="15.75" x14ac:dyDescent="0.25">
      <c r="A11" s="1"/>
      <c r="B11" s="17">
        <v>6</v>
      </c>
      <c r="C11" s="10" t="s">
        <v>18</v>
      </c>
      <c r="D11" s="26">
        <f t="shared" si="0"/>
        <v>129</v>
      </c>
      <c r="E11" s="11">
        <f>SUM(МРТБ!E12+'РР ТБ'!E12)</f>
        <v>79</v>
      </c>
      <c r="F11" s="12">
        <f t="shared" si="1"/>
        <v>61.240310077519375</v>
      </c>
      <c r="G11" s="11">
        <f>SUM(МРТБ!G12+'РР ТБ'!G12)</f>
        <v>6</v>
      </c>
      <c r="H11" s="12">
        <f t="shared" si="2"/>
        <v>4.6511627906976747</v>
      </c>
      <c r="I11" s="11">
        <f>SUM(МРТБ!I12+'РР ТБ'!I12)</f>
        <v>21</v>
      </c>
      <c r="J11" s="12">
        <f t="shared" si="3"/>
        <v>16.279069767441861</v>
      </c>
      <c r="K11" s="11">
        <f>SUM(МРТБ!K12+'РР ТБ'!K12)</f>
        <v>4</v>
      </c>
      <c r="L11" s="12">
        <f t="shared" si="4"/>
        <v>3.1007751937984498</v>
      </c>
      <c r="M11" s="11">
        <f>SUM(МРТБ!M12+'РР ТБ'!M12)</f>
        <v>19</v>
      </c>
      <c r="N11" s="12">
        <f t="shared" si="5"/>
        <v>14.728682170542637</v>
      </c>
      <c r="O11" s="11">
        <f>SUM(МРТБ!O12+'РР ТБ'!O12)</f>
        <v>0</v>
      </c>
      <c r="P11" s="13">
        <f t="shared" si="6"/>
        <v>0</v>
      </c>
    </row>
    <row r="12" spans="1:16" ht="15.75" x14ac:dyDescent="0.25">
      <c r="A12" s="1"/>
      <c r="B12" s="17">
        <v>7</v>
      </c>
      <c r="C12" s="10" t="s">
        <v>19</v>
      </c>
      <c r="D12" s="26">
        <f t="shared" si="0"/>
        <v>269</v>
      </c>
      <c r="E12" s="11">
        <f>SUM(МРТБ!E13+'РР ТБ'!E13)</f>
        <v>111</v>
      </c>
      <c r="F12" s="12">
        <f t="shared" si="1"/>
        <v>41.263940520446099</v>
      </c>
      <c r="G12" s="11">
        <f>SUM(МРТБ!G13+'РР ТБ'!G13)</f>
        <v>79</v>
      </c>
      <c r="H12" s="12">
        <f t="shared" si="2"/>
        <v>29.368029739776951</v>
      </c>
      <c r="I12" s="11">
        <f>SUM(МРТБ!I13+'РР ТБ'!I13)</f>
        <v>32</v>
      </c>
      <c r="J12" s="12">
        <f t="shared" si="3"/>
        <v>11.895910780669144</v>
      </c>
      <c r="K12" s="11">
        <f>SUM(МРТБ!K13+'РР ТБ'!K13)</f>
        <v>24</v>
      </c>
      <c r="L12" s="12">
        <f t="shared" si="4"/>
        <v>8.921933085501859</v>
      </c>
      <c r="M12" s="11">
        <f>SUM(МРТБ!M13+'РР ТБ'!M13)</f>
        <v>23</v>
      </c>
      <c r="N12" s="12">
        <f t="shared" si="5"/>
        <v>8.5501858736059475</v>
      </c>
      <c r="O12" s="11">
        <f>SUM(МРТБ!O13+'РР ТБ'!O13)</f>
        <v>0</v>
      </c>
      <c r="P12" s="13">
        <f t="shared" si="6"/>
        <v>0</v>
      </c>
    </row>
    <row r="13" spans="1:16" ht="15.75" x14ac:dyDescent="0.25">
      <c r="A13" s="1"/>
      <c r="B13" s="17">
        <v>8</v>
      </c>
      <c r="C13" s="10" t="s">
        <v>20</v>
      </c>
      <c r="D13" s="26">
        <f t="shared" si="0"/>
        <v>53</v>
      </c>
      <c r="E13" s="11">
        <f>SUM(МРТБ!E14+'РР ТБ'!E14)</f>
        <v>36</v>
      </c>
      <c r="F13" s="12">
        <f t="shared" si="1"/>
        <v>67.924528301886795</v>
      </c>
      <c r="G13" s="11">
        <f>SUM(МРТБ!G14+'РР ТБ'!G14)</f>
        <v>0</v>
      </c>
      <c r="H13" s="12">
        <f t="shared" si="2"/>
        <v>0</v>
      </c>
      <c r="I13" s="11">
        <f>SUM(МРТБ!I14+'РР ТБ'!I14)</f>
        <v>8</v>
      </c>
      <c r="J13" s="12">
        <f t="shared" si="3"/>
        <v>15.09433962264151</v>
      </c>
      <c r="K13" s="11">
        <f>SUM(МРТБ!K14+'РР ТБ'!K14)</f>
        <v>5</v>
      </c>
      <c r="L13" s="12">
        <f t="shared" si="4"/>
        <v>9.433962264150944</v>
      </c>
      <c r="M13" s="11">
        <f>SUM(МРТБ!M14+'РР ТБ'!M14)</f>
        <v>4</v>
      </c>
      <c r="N13" s="12">
        <f t="shared" si="5"/>
        <v>7.5471698113207548</v>
      </c>
      <c r="O13" s="11">
        <f>SUM(МРТБ!O14+'РР ТБ'!O14)</f>
        <v>0</v>
      </c>
      <c r="P13" s="13">
        <f t="shared" si="6"/>
        <v>0</v>
      </c>
    </row>
    <row r="14" spans="1:16" ht="15.75" x14ac:dyDescent="0.25">
      <c r="A14" s="1"/>
      <c r="B14" s="17">
        <v>9</v>
      </c>
      <c r="C14" s="10" t="s">
        <v>21</v>
      </c>
      <c r="D14" s="26">
        <f t="shared" si="0"/>
        <v>189</v>
      </c>
      <c r="E14" s="11">
        <f>SUM(МРТБ!E15+'РР ТБ'!E15)</f>
        <v>61</v>
      </c>
      <c r="F14" s="12">
        <f t="shared" si="1"/>
        <v>32.275132275132272</v>
      </c>
      <c r="G14" s="11">
        <f>SUM(МРТБ!G15+'РР ТБ'!G15)</f>
        <v>63</v>
      </c>
      <c r="H14" s="12">
        <f t="shared" si="2"/>
        <v>33.333333333333329</v>
      </c>
      <c r="I14" s="11">
        <f>SUM(МРТБ!I15+'РР ТБ'!I15)</f>
        <v>41</v>
      </c>
      <c r="J14" s="12">
        <f t="shared" si="3"/>
        <v>21.693121693121693</v>
      </c>
      <c r="K14" s="11">
        <f>SUM(МРТБ!K15+'РР ТБ'!K15)</f>
        <v>9</v>
      </c>
      <c r="L14" s="12">
        <f t="shared" si="4"/>
        <v>4.7619047619047619</v>
      </c>
      <c r="M14" s="11">
        <f>SUM(МРТБ!M15+'РР ТБ'!M15)</f>
        <v>15</v>
      </c>
      <c r="N14" s="12">
        <f t="shared" si="5"/>
        <v>7.9365079365079358</v>
      </c>
      <c r="O14" s="11">
        <f>SUM(МРТБ!O15+'РР ТБ'!O15)</f>
        <v>0</v>
      </c>
      <c r="P14" s="13">
        <f t="shared" si="6"/>
        <v>0</v>
      </c>
    </row>
    <row r="15" spans="1:16" ht="15.75" x14ac:dyDescent="0.25">
      <c r="A15" s="50"/>
      <c r="B15" s="17">
        <v>10</v>
      </c>
      <c r="C15" s="10" t="s">
        <v>22</v>
      </c>
      <c r="D15" s="26">
        <f t="shared" si="0"/>
        <v>100</v>
      </c>
      <c r="E15" s="11">
        <f>SUM(МРТБ!E16+'РР ТБ'!E16)</f>
        <v>48</v>
      </c>
      <c r="F15" s="12">
        <f t="shared" si="1"/>
        <v>48</v>
      </c>
      <c r="G15" s="11">
        <f>SUM(МРТБ!G16+'РР ТБ'!G16)</f>
        <v>30</v>
      </c>
      <c r="H15" s="12">
        <f t="shared" si="2"/>
        <v>30</v>
      </c>
      <c r="I15" s="11">
        <f>SUM(МРТБ!I16+'РР ТБ'!I16)</f>
        <v>12</v>
      </c>
      <c r="J15" s="12">
        <f t="shared" si="3"/>
        <v>12</v>
      </c>
      <c r="K15" s="11">
        <f>SUM(МРТБ!K16+'РР ТБ'!K16)</f>
        <v>3</v>
      </c>
      <c r="L15" s="12">
        <f t="shared" si="4"/>
        <v>3</v>
      </c>
      <c r="M15" s="11">
        <f>SUM(МРТБ!M16+'РР ТБ'!M16)</f>
        <v>7</v>
      </c>
      <c r="N15" s="12">
        <f t="shared" si="5"/>
        <v>7.0000000000000009</v>
      </c>
      <c r="O15" s="11">
        <f>SUM(МРТБ!O16+'РР ТБ'!O16)</f>
        <v>0</v>
      </c>
      <c r="P15" s="13">
        <f t="shared" si="6"/>
        <v>0</v>
      </c>
    </row>
    <row r="16" spans="1:16" ht="15.75" x14ac:dyDescent="0.25">
      <c r="A16" s="50"/>
      <c r="B16" s="17">
        <v>11</v>
      </c>
      <c r="C16" s="10" t="s">
        <v>23</v>
      </c>
      <c r="D16" s="26">
        <f t="shared" si="0"/>
        <v>132</v>
      </c>
      <c r="E16" s="11">
        <f>SUM(МРТБ!E17+'РР ТБ'!E17)</f>
        <v>54</v>
      </c>
      <c r="F16" s="12">
        <f t="shared" si="1"/>
        <v>40.909090909090914</v>
      </c>
      <c r="G16" s="11">
        <f>SUM(МРТБ!G17+'РР ТБ'!G17)</f>
        <v>35</v>
      </c>
      <c r="H16" s="12">
        <f t="shared" si="2"/>
        <v>26.515151515151516</v>
      </c>
      <c r="I16" s="11">
        <f>SUM(МРТБ!I17+'РР ТБ'!I17)</f>
        <v>16</v>
      </c>
      <c r="J16" s="12">
        <f t="shared" si="3"/>
        <v>12.121212121212121</v>
      </c>
      <c r="K16" s="11">
        <f>SUM(МРТБ!K17+'РР ТБ'!K17)</f>
        <v>9</v>
      </c>
      <c r="L16" s="12">
        <f t="shared" si="4"/>
        <v>6.8181818181818175</v>
      </c>
      <c r="M16" s="11">
        <f>SUM(МРТБ!M17+'РР ТБ'!M17)</f>
        <v>18</v>
      </c>
      <c r="N16" s="12">
        <f t="shared" si="5"/>
        <v>13.636363636363635</v>
      </c>
      <c r="O16" s="11">
        <f>SUM(МРТБ!O17+'РР ТБ'!O17)</f>
        <v>0</v>
      </c>
      <c r="P16" s="13">
        <f t="shared" si="6"/>
        <v>0</v>
      </c>
    </row>
    <row r="17" spans="1:16" ht="15.75" x14ac:dyDescent="0.25">
      <c r="A17" s="1"/>
      <c r="B17" s="17">
        <v>12</v>
      </c>
      <c r="C17" s="10" t="s">
        <v>24</v>
      </c>
      <c r="D17" s="26">
        <f t="shared" si="0"/>
        <v>190</v>
      </c>
      <c r="E17" s="11">
        <f>SUM(МРТБ!E18+'РР ТБ'!E18)</f>
        <v>95</v>
      </c>
      <c r="F17" s="12">
        <f t="shared" si="1"/>
        <v>50</v>
      </c>
      <c r="G17" s="11">
        <f>SUM(МРТБ!G18+'РР ТБ'!G18)</f>
        <v>24</v>
      </c>
      <c r="H17" s="12">
        <f t="shared" si="2"/>
        <v>12.631578947368421</v>
      </c>
      <c r="I17" s="11">
        <f>SUM(МРТБ!I18+'РР ТБ'!I18)</f>
        <v>42</v>
      </c>
      <c r="J17" s="12">
        <f t="shared" si="3"/>
        <v>22.105263157894736</v>
      </c>
      <c r="K17" s="11">
        <f>SUM(МРТБ!K18+'РР ТБ'!K18)</f>
        <v>13</v>
      </c>
      <c r="L17" s="12">
        <f t="shared" si="4"/>
        <v>6.8421052631578956</v>
      </c>
      <c r="M17" s="11">
        <f>SUM(МРТБ!M18+'РР ТБ'!M18)</f>
        <v>16</v>
      </c>
      <c r="N17" s="12">
        <f t="shared" si="5"/>
        <v>8.4210526315789469</v>
      </c>
      <c r="O17" s="11">
        <f>SUM(МРТБ!O18+'РР ТБ'!O18)</f>
        <v>0</v>
      </c>
      <c r="P17" s="13">
        <f t="shared" si="6"/>
        <v>0</v>
      </c>
    </row>
    <row r="18" spans="1:16" ht="15.75" x14ac:dyDescent="0.25">
      <c r="A18" s="1"/>
      <c r="B18" s="17">
        <v>13</v>
      </c>
      <c r="C18" s="10" t="s">
        <v>25</v>
      </c>
      <c r="D18" s="26">
        <f t="shared" si="0"/>
        <v>184</v>
      </c>
      <c r="E18" s="11">
        <f>SUM(МРТБ!E19+'РР ТБ'!E19)</f>
        <v>65</v>
      </c>
      <c r="F18" s="12">
        <f t="shared" si="1"/>
        <v>35.326086956521742</v>
      </c>
      <c r="G18" s="11">
        <f>SUM(МРТБ!G19+'РР ТБ'!G19)</f>
        <v>70</v>
      </c>
      <c r="H18" s="12">
        <f t="shared" si="2"/>
        <v>38.04347826086957</v>
      </c>
      <c r="I18" s="11">
        <f>SUM(МРТБ!I19+'РР ТБ'!I19)</f>
        <v>14</v>
      </c>
      <c r="J18" s="12">
        <f t="shared" si="3"/>
        <v>7.608695652173914</v>
      </c>
      <c r="K18" s="11">
        <f>SUM(МРТБ!K19+'РР ТБ'!K19)</f>
        <v>22</v>
      </c>
      <c r="L18" s="12">
        <f t="shared" si="4"/>
        <v>11.956521739130435</v>
      </c>
      <c r="M18" s="11">
        <f>SUM(МРТБ!M19+'РР ТБ'!M19)</f>
        <v>13</v>
      </c>
      <c r="N18" s="12">
        <f t="shared" si="5"/>
        <v>7.0652173913043477</v>
      </c>
      <c r="O18" s="11">
        <f>SUM(МРТБ!O19+'РР ТБ'!O19)</f>
        <v>0</v>
      </c>
      <c r="P18" s="13">
        <f t="shared" si="6"/>
        <v>0</v>
      </c>
    </row>
    <row r="19" spans="1:16" ht="15.75" x14ac:dyDescent="0.25">
      <c r="A19" s="1"/>
      <c r="B19" s="17">
        <v>14</v>
      </c>
      <c r="C19" s="10" t="s">
        <v>26</v>
      </c>
      <c r="D19" s="26">
        <f t="shared" si="0"/>
        <v>442</v>
      </c>
      <c r="E19" s="11">
        <f>SUM(МРТБ!E20+'РР ТБ'!E20)</f>
        <v>306</v>
      </c>
      <c r="F19" s="12">
        <f t="shared" si="1"/>
        <v>69.230769230769226</v>
      </c>
      <c r="G19" s="11">
        <f>SUM(МРТБ!G20+'РР ТБ'!G20)</f>
        <v>0</v>
      </c>
      <c r="H19" s="12">
        <f t="shared" si="2"/>
        <v>0</v>
      </c>
      <c r="I19" s="11">
        <f>SUM(МРТБ!I20+'РР ТБ'!I20)</f>
        <v>67</v>
      </c>
      <c r="J19" s="12">
        <f t="shared" si="3"/>
        <v>15.158371040723981</v>
      </c>
      <c r="K19" s="11">
        <f>SUM(МРТБ!K20+'РР ТБ'!K20)</f>
        <v>12</v>
      </c>
      <c r="L19" s="12">
        <f t="shared" si="4"/>
        <v>2.7149321266968327</v>
      </c>
      <c r="M19" s="11">
        <f>SUM(МРТБ!M20+'РР ТБ'!M20)</f>
        <v>57</v>
      </c>
      <c r="N19" s="12">
        <f t="shared" si="5"/>
        <v>12.895927601809957</v>
      </c>
      <c r="O19" s="11">
        <f>SUM(МРТБ!O20+'РР ТБ'!O20)</f>
        <v>0</v>
      </c>
      <c r="P19" s="13">
        <f t="shared" si="6"/>
        <v>0</v>
      </c>
    </row>
    <row r="20" spans="1:16" ht="15.75" x14ac:dyDescent="0.25">
      <c r="A20" s="1"/>
      <c r="B20" s="17">
        <v>15</v>
      </c>
      <c r="C20" s="10" t="s">
        <v>27</v>
      </c>
      <c r="D20" s="26">
        <f t="shared" si="0"/>
        <v>142</v>
      </c>
      <c r="E20" s="11">
        <f>SUM(МРТБ!E21+'РР ТБ'!E21)</f>
        <v>87</v>
      </c>
      <c r="F20" s="12">
        <f t="shared" si="1"/>
        <v>61.267605633802816</v>
      </c>
      <c r="G20" s="11">
        <f>SUM(МРТБ!G21+'РР ТБ'!G21)</f>
        <v>4</v>
      </c>
      <c r="H20" s="12">
        <f t="shared" si="2"/>
        <v>2.8169014084507045</v>
      </c>
      <c r="I20" s="11">
        <f>SUM(МРТБ!I21+'РР ТБ'!I21)</f>
        <v>24</v>
      </c>
      <c r="J20" s="12">
        <f t="shared" si="3"/>
        <v>16.901408450704224</v>
      </c>
      <c r="K20" s="11">
        <f>SUM(МРТБ!K21+'РР ТБ'!K21)</f>
        <v>19</v>
      </c>
      <c r="L20" s="12">
        <f t="shared" si="4"/>
        <v>13.380281690140844</v>
      </c>
      <c r="M20" s="11">
        <f>SUM(МРТБ!M21+'РР ТБ'!M21)</f>
        <v>8</v>
      </c>
      <c r="N20" s="12">
        <f t="shared" si="5"/>
        <v>5.6338028169014089</v>
      </c>
      <c r="O20" s="11">
        <f>SUM(МРТБ!O21+'РР ТБ'!O21)</f>
        <v>0</v>
      </c>
      <c r="P20" s="13">
        <f t="shared" si="6"/>
        <v>0</v>
      </c>
    </row>
    <row r="21" spans="1:16" ht="15.75" x14ac:dyDescent="0.25">
      <c r="A21" s="1"/>
      <c r="B21" s="17">
        <v>16</v>
      </c>
      <c r="C21" s="10" t="s">
        <v>28</v>
      </c>
      <c r="D21" s="26">
        <f t="shared" si="0"/>
        <v>57</v>
      </c>
      <c r="E21" s="11">
        <f>SUM(МРТБ!E22+'РР ТБ'!E22)</f>
        <v>29</v>
      </c>
      <c r="F21" s="12">
        <f t="shared" si="1"/>
        <v>50.877192982456144</v>
      </c>
      <c r="G21" s="11">
        <f>SUM(МРТБ!G22+'РР ТБ'!G22)</f>
        <v>9</v>
      </c>
      <c r="H21" s="12">
        <f t="shared" si="2"/>
        <v>15.789473684210526</v>
      </c>
      <c r="I21" s="11">
        <f>SUM(МРТБ!I22+'РР ТБ'!I22)</f>
        <v>14</v>
      </c>
      <c r="J21" s="12">
        <f t="shared" si="3"/>
        <v>24.561403508771928</v>
      </c>
      <c r="K21" s="11">
        <f>SUM(МРТБ!K22+'РР ТБ'!K22)</f>
        <v>3</v>
      </c>
      <c r="L21" s="12">
        <f t="shared" si="4"/>
        <v>5.2631578947368416</v>
      </c>
      <c r="M21" s="11">
        <f>SUM(МРТБ!M22+'РР ТБ'!M22)</f>
        <v>2</v>
      </c>
      <c r="N21" s="12">
        <f t="shared" si="5"/>
        <v>3.5087719298245612</v>
      </c>
      <c r="O21" s="11">
        <f>SUM(МРТБ!O22+'РР ТБ'!O22)</f>
        <v>0</v>
      </c>
      <c r="P21" s="13">
        <f t="shared" si="6"/>
        <v>0</v>
      </c>
    </row>
    <row r="22" spans="1:16" ht="15.75" x14ac:dyDescent="0.25">
      <c r="A22" s="1"/>
      <c r="B22" s="17">
        <v>17</v>
      </c>
      <c r="C22" s="10" t="s">
        <v>29</v>
      </c>
      <c r="D22" s="26">
        <f t="shared" si="0"/>
        <v>124</v>
      </c>
      <c r="E22" s="11">
        <f>SUM(МРТБ!E23+'РР ТБ'!E23)</f>
        <v>52</v>
      </c>
      <c r="F22" s="12">
        <f t="shared" si="1"/>
        <v>41.935483870967744</v>
      </c>
      <c r="G22" s="11">
        <f>SUM(МРТБ!G23+'РР ТБ'!G23)</f>
        <v>23</v>
      </c>
      <c r="H22" s="12">
        <f t="shared" si="2"/>
        <v>18.548387096774192</v>
      </c>
      <c r="I22" s="11">
        <f>SUM(МРТБ!I23+'РР ТБ'!I23)</f>
        <v>29</v>
      </c>
      <c r="J22" s="12">
        <f t="shared" si="3"/>
        <v>23.387096774193548</v>
      </c>
      <c r="K22" s="11">
        <f>SUM(МРТБ!K23+'РР ТБ'!K23)</f>
        <v>7</v>
      </c>
      <c r="L22" s="12">
        <f t="shared" si="4"/>
        <v>5.6451612903225801</v>
      </c>
      <c r="M22" s="11">
        <f>SUM(МРТБ!M23+'РР ТБ'!M23)</f>
        <v>13</v>
      </c>
      <c r="N22" s="12">
        <f t="shared" si="5"/>
        <v>10.483870967741936</v>
      </c>
      <c r="O22" s="11">
        <f>SUM(МРТБ!O23+'РР ТБ'!O23)</f>
        <v>0</v>
      </c>
      <c r="P22" s="13">
        <f t="shared" si="6"/>
        <v>0</v>
      </c>
    </row>
    <row r="23" spans="1:16" ht="15.75" x14ac:dyDescent="0.25">
      <c r="A23" s="1"/>
      <c r="B23" s="17">
        <v>18</v>
      </c>
      <c r="C23" s="10" t="s">
        <v>30</v>
      </c>
      <c r="D23" s="26">
        <f t="shared" si="0"/>
        <v>40</v>
      </c>
      <c r="E23" s="11">
        <f>SUM(МРТБ!E24+'РР ТБ'!E24)</f>
        <v>18</v>
      </c>
      <c r="F23" s="12">
        <f t="shared" si="1"/>
        <v>45</v>
      </c>
      <c r="G23" s="11">
        <f>SUM(МРТБ!G24+'РР ТБ'!G24)</f>
        <v>13</v>
      </c>
      <c r="H23" s="12">
        <f t="shared" si="2"/>
        <v>32.5</v>
      </c>
      <c r="I23" s="11">
        <f>SUM(МРТБ!I24+'РР ТБ'!I24)</f>
        <v>6</v>
      </c>
      <c r="J23" s="12">
        <f t="shared" si="3"/>
        <v>15</v>
      </c>
      <c r="K23" s="11">
        <f>SUM(МРТБ!K24+'РР ТБ'!K24)</f>
        <v>2</v>
      </c>
      <c r="L23" s="12">
        <f t="shared" si="4"/>
        <v>5</v>
      </c>
      <c r="M23" s="11">
        <f>SUM(МРТБ!M24+'РР ТБ'!M24)</f>
        <v>1</v>
      </c>
      <c r="N23" s="12">
        <f t="shared" si="5"/>
        <v>2.5</v>
      </c>
      <c r="O23" s="11">
        <f>SUM(МРТБ!O24+'РР ТБ'!O24)</f>
        <v>0</v>
      </c>
      <c r="P23" s="13">
        <f t="shared" si="6"/>
        <v>0</v>
      </c>
    </row>
    <row r="24" spans="1:16" ht="15.75" x14ac:dyDescent="0.25">
      <c r="A24" s="1"/>
      <c r="B24" s="17">
        <v>19</v>
      </c>
      <c r="C24" s="10" t="s">
        <v>31</v>
      </c>
      <c r="D24" s="26">
        <f t="shared" si="0"/>
        <v>237</v>
      </c>
      <c r="E24" s="11">
        <f>SUM(МРТБ!E25+'РР ТБ'!E25)</f>
        <v>122</v>
      </c>
      <c r="F24" s="12">
        <f t="shared" si="1"/>
        <v>51.47679324894515</v>
      </c>
      <c r="G24" s="11">
        <f>SUM(МРТБ!G25+'РР ТБ'!G25)</f>
        <v>27</v>
      </c>
      <c r="H24" s="12">
        <f t="shared" si="2"/>
        <v>11.39240506329114</v>
      </c>
      <c r="I24" s="11">
        <f>SUM(МРТБ!I25+'РР ТБ'!I25)</f>
        <v>48</v>
      </c>
      <c r="J24" s="12">
        <f t="shared" si="3"/>
        <v>20.253164556962027</v>
      </c>
      <c r="K24" s="11">
        <f>SUM(МРТБ!K25+'РР ТБ'!K25)</f>
        <v>15</v>
      </c>
      <c r="L24" s="12">
        <f t="shared" si="4"/>
        <v>6.3291139240506329</v>
      </c>
      <c r="M24" s="11">
        <f>SUM(МРТБ!M25+'РР ТБ'!M25)</f>
        <v>25</v>
      </c>
      <c r="N24" s="12">
        <f t="shared" si="5"/>
        <v>10.548523206751055</v>
      </c>
      <c r="O24" s="11">
        <f>SUM(МРТБ!O25+'РР ТБ'!O25)</f>
        <v>0</v>
      </c>
      <c r="P24" s="13">
        <f t="shared" si="6"/>
        <v>0</v>
      </c>
    </row>
    <row r="25" spans="1:16" ht="15.75" x14ac:dyDescent="0.25">
      <c r="A25" s="1"/>
      <c r="B25" s="17">
        <v>20</v>
      </c>
      <c r="C25" s="10" t="s">
        <v>32</v>
      </c>
      <c r="D25" s="26">
        <f t="shared" si="0"/>
        <v>232</v>
      </c>
      <c r="E25" s="11">
        <f>SUM(МРТБ!E26+'РР ТБ'!E26)</f>
        <v>117</v>
      </c>
      <c r="F25" s="12">
        <f t="shared" si="1"/>
        <v>50.431034482758619</v>
      </c>
      <c r="G25" s="11">
        <f>SUM(МРТБ!G26+'РР ТБ'!G26)</f>
        <v>34</v>
      </c>
      <c r="H25" s="12">
        <f t="shared" si="2"/>
        <v>14.655172413793101</v>
      </c>
      <c r="I25" s="11">
        <f>SUM(МРТБ!I26+'РР ТБ'!I26)</f>
        <v>32</v>
      </c>
      <c r="J25" s="12">
        <f t="shared" si="3"/>
        <v>13.793103448275861</v>
      </c>
      <c r="K25" s="11">
        <f>SUM(МРТБ!K26+'РР ТБ'!K26)</f>
        <v>19</v>
      </c>
      <c r="L25" s="12">
        <f t="shared" si="4"/>
        <v>8.1896551724137936</v>
      </c>
      <c r="M25" s="11">
        <f>SUM(МРТБ!M26+'РР ТБ'!M26)</f>
        <v>30</v>
      </c>
      <c r="N25" s="12">
        <f t="shared" si="5"/>
        <v>12.931034482758621</v>
      </c>
      <c r="O25" s="11">
        <f>SUM(МРТБ!O26+'РР ТБ'!O26)</f>
        <v>0</v>
      </c>
      <c r="P25" s="13">
        <f t="shared" si="6"/>
        <v>0</v>
      </c>
    </row>
    <row r="26" spans="1:16" ht="15.75" x14ac:dyDescent="0.25">
      <c r="A26" s="1"/>
      <c r="B26" s="17">
        <v>21</v>
      </c>
      <c r="C26" s="10" t="s">
        <v>33</v>
      </c>
      <c r="D26" s="26">
        <f t="shared" si="0"/>
        <v>110</v>
      </c>
      <c r="E26" s="11">
        <f>SUM(МРТБ!E27+'РР ТБ'!E27)</f>
        <v>72</v>
      </c>
      <c r="F26" s="12">
        <f t="shared" si="1"/>
        <v>65.454545454545453</v>
      </c>
      <c r="G26" s="11">
        <f>SUM(МРТБ!G27+'РР ТБ'!G27)</f>
        <v>0</v>
      </c>
      <c r="H26" s="12">
        <f t="shared" si="2"/>
        <v>0</v>
      </c>
      <c r="I26" s="11">
        <f>SUM(МРТБ!I27+'РР ТБ'!I27)</f>
        <v>27</v>
      </c>
      <c r="J26" s="12">
        <f t="shared" si="3"/>
        <v>24.545454545454547</v>
      </c>
      <c r="K26" s="11">
        <f>SUM(МРТБ!K27+'РР ТБ'!K27)</f>
        <v>3</v>
      </c>
      <c r="L26" s="12">
        <f t="shared" si="4"/>
        <v>2.7272727272727271</v>
      </c>
      <c r="M26" s="11">
        <f>SUM(МРТБ!M27+'РР ТБ'!M27)</f>
        <v>8</v>
      </c>
      <c r="N26" s="12">
        <f t="shared" si="5"/>
        <v>7.2727272727272725</v>
      </c>
      <c r="O26" s="11">
        <f>SUM(МРТБ!O27+'РР ТБ'!O27)</f>
        <v>0</v>
      </c>
      <c r="P26" s="13">
        <f t="shared" si="6"/>
        <v>0</v>
      </c>
    </row>
    <row r="27" spans="1:16" ht="15.75" x14ac:dyDescent="0.25">
      <c r="A27" s="1"/>
      <c r="B27" s="17">
        <v>22</v>
      </c>
      <c r="C27" s="10" t="s">
        <v>34</v>
      </c>
      <c r="D27" s="26">
        <f t="shared" si="0"/>
        <v>127</v>
      </c>
      <c r="E27" s="11">
        <f>SUM(МРТБ!E28+'РР ТБ'!E28)</f>
        <v>41</v>
      </c>
      <c r="F27" s="12">
        <f t="shared" si="1"/>
        <v>32.283464566929133</v>
      </c>
      <c r="G27" s="11">
        <f>SUM(МРТБ!G28+'РР ТБ'!G28)</f>
        <v>33</v>
      </c>
      <c r="H27" s="12">
        <f t="shared" si="2"/>
        <v>25.984251968503933</v>
      </c>
      <c r="I27" s="11">
        <f>SUM(МРТБ!I28+'РР ТБ'!I28)</f>
        <v>25</v>
      </c>
      <c r="J27" s="12">
        <f t="shared" si="3"/>
        <v>19.685039370078741</v>
      </c>
      <c r="K27" s="11">
        <f>SUM(МРТБ!K28+'РР ТБ'!K28)</f>
        <v>12</v>
      </c>
      <c r="L27" s="12">
        <f t="shared" si="4"/>
        <v>9.4488188976377945</v>
      </c>
      <c r="M27" s="11">
        <f>SUM(МРТБ!M28+'РР ТБ'!M28)</f>
        <v>16</v>
      </c>
      <c r="N27" s="12">
        <f t="shared" si="5"/>
        <v>12.598425196850393</v>
      </c>
      <c r="O27" s="11">
        <f>SUM(МРТБ!O28+'РР ТБ'!O28)</f>
        <v>0</v>
      </c>
      <c r="P27" s="13">
        <f t="shared" si="6"/>
        <v>0</v>
      </c>
    </row>
    <row r="28" spans="1:16" ht="15.75" x14ac:dyDescent="0.25">
      <c r="A28" s="1"/>
      <c r="B28" s="17">
        <v>23</v>
      </c>
      <c r="C28" s="10" t="s">
        <v>35</v>
      </c>
      <c r="D28" s="26">
        <f t="shared" si="0"/>
        <v>33</v>
      </c>
      <c r="E28" s="11">
        <f>SUM(МРТБ!E29+'РР ТБ'!E29)</f>
        <v>17</v>
      </c>
      <c r="F28" s="12">
        <f t="shared" si="1"/>
        <v>51.515151515151516</v>
      </c>
      <c r="G28" s="11">
        <f>SUM(МРТБ!G29+'РР ТБ'!G29)</f>
        <v>5</v>
      </c>
      <c r="H28" s="12">
        <f t="shared" si="2"/>
        <v>15.151515151515152</v>
      </c>
      <c r="I28" s="11">
        <f>SUM(МРТБ!I29+'РР ТБ'!I29)</f>
        <v>5</v>
      </c>
      <c r="J28" s="12">
        <f t="shared" si="3"/>
        <v>15.151515151515152</v>
      </c>
      <c r="K28" s="11">
        <f>SUM(МРТБ!K29+'РР ТБ'!K29)</f>
        <v>2</v>
      </c>
      <c r="L28" s="12">
        <f t="shared" si="4"/>
        <v>6.0606060606060606</v>
      </c>
      <c r="M28" s="11">
        <f>SUM(МРТБ!M29+'РР ТБ'!M29)</f>
        <v>4</v>
      </c>
      <c r="N28" s="12">
        <f t="shared" si="5"/>
        <v>12.121212121212121</v>
      </c>
      <c r="O28" s="11">
        <f>SUM(МРТБ!O29+'РР ТБ'!O29)</f>
        <v>0</v>
      </c>
      <c r="P28" s="13">
        <f t="shared" si="6"/>
        <v>0</v>
      </c>
    </row>
    <row r="29" spans="1:16" ht="15.75" x14ac:dyDescent="0.25">
      <c r="A29" s="1"/>
      <c r="B29" s="17">
        <v>24</v>
      </c>
      <c r="C29" s="18" t="s">
        <v>36</v>
      </c>
      <c r="D29" s="26">
        <f t="shared" si="0"/>
        <v>127</v>
      </c>
      <c r="E29" s="11">
        <f>SUM(МРТБ!E30+'РР ТБ'!E30)</f>
        <v>36</v>
      </c>
      <c r="F29" s="12">
        <f t="shared" si="1"/>
        <v>28.346456692913385</v>
      </c>
      <c r="G29" s="11">
        <f>SUM(МРТБ!G30+'РР ТБ'!G30)</f>
        <v>39</v>
      </c>
      <c r="H29" s="12">
        <f t="shared" si="2"/>
        <v>30.708661417322837</v>
      </c>
      <c r="I29" s="11">
        <f>SUM(МРТБ!I30+'РР ТБ'!I30)</f>
        <v>18</v>
      </c>
      <c r="J29" s="12">
        <f t="shared" si="3"/>
        <v>14.173228346456693</v>
      </c>
      <c r="K29" s="11">
        <f>SUM(МРТБ!K30+'РР ТБ'!K30)</f>
        <v>10</v>
      </c>
      <c r="L29" s="12">
        <f t="shared" si="4"/>
        <v>7.8740157480314963</v>
      </c>
      <c r="M29" s="11">
        <f>SUM(МРТБ!M30+'РР ТБ'!M30)</f>
        <v>24</v>
      </c>
      <c r="N29" s="12">
        <f t="shared" si="5"/>
        <v>18.897637795275589</v>
      </c>
      <c r="O29" s="11">
        <f>SUM(МРТБ!O30+'РР ТБ'!O30)</f>
        <v>0</v>
      </c>
      <c r="P29" s="13">
        <f t="shared" si="6"/>
        <v>0</v>
      </c>
    </row>
    <row r="30" spans="1:16" ht="15.75" x14ac:dyDescent="0.25">
      <c r="A30" s="1"/>
      <c r="B30" s="17">
        <v>25</v>
      </c>
      <c r="C30" s="33" t="s">
        <v>37</v>
      </c>
      <c r="D30" s="26">
        <f t="shared" si="0"/>
        <v>243</v>
      </c>
      <c r="E30" s="11">
        <f>SUM(МРТБ!E31+'РР ТБ'!E31)</f>
        <v>130</v>
      </c>
      <c r="F30" s="12">
        <f t="shared" si="1"/>
        <v>53.497942386831276</v>
      </c>
      <c r="G30" s="11">
        <f>SUM(МРТБ!G31+'РР ТБ'!G31)</f>
        <v>20</v>
      </c>
      <c r="H30" s="12">
        <f t="shared" si="2"/>
        <v>8.2304526748971192</v>
      </c>
      <c r="I30" s="11">
        <f>SUM(МРТБ!I31+'РР ТБ'!I31)</f>
        <v>42</v>
      </c>
      <c r="J30" s="12">
        <f t="shared" si="3"/>
        <v>17.283950617283949</v>
      </c>
      <c r="K30" s="11">
        <f>SUM(МРТБ!K31+'РР ТБ'!K31)</f>
        <v>26</v>
      </c>
      <c r="L30" s="12">
        <f t="shared" si="4"/>
        <v>10.699588477366255</v>
      </c>
      <c r="M30" s="11">
        <f>SUM(МРТБ!M31+'РР ТБ'!M31)</f>
        <v>23</v>
      </c>
      <c r="N30" s="12">
        <f t="shared" si="5"/>
        <v>9.4650205761316872</v>
      </c>
      <c r="O30" s="11">
        <f>SUM(МРТБ!O31+'РР ТБ'!O31)</f>
        <v>2</v>
      </c>
      <c r="P30" s="13">
        <f t="shared" si="6"/>
        <v>0.82304526748971196</v>
      </c>
    </row>
    <row r="31" spans="1:16" ht="15.75" x14ac:dyDescent="0.25">
      <c r="A31" s="1"/>
      <c r="B31" s="9">
        <v>26</v>
      </c>
      <c r="C31" s="25" t="s">
        <v>38</v>
      </c>
      <c r="D31" s="26">
        <f t="shared" si="0"/>
        <v>405</v>
      </c>
      <c r="E31" s="11">
        <f>SUM(МРТБ!E32+'РР ТБ'!E32)</f>
        <v>88</v>
      </c>
      <c r="F31" s="12">
        <f t="shared" si="1"/>
        <v>21.728395061728396</v>
      </c>
      <c r="G31" s="11">
        <f>SUM(МРТБ!G32+'РР ТБ'!G32)</f>
        <v>73</v>
      </c>
      <c r="H31" s="12">
        <f t="shared" si="2"/>
        <v>18.02469135802469</v>
      </c>
      <c r="I31" s="11">
        <f>SUM(МРТБ!I32+'РР ТБ'!I32)</f>
        <v>36</v>
      </c>
      <c r="J31" s="12">
        <f t="shared" si="3"/>
        <v>8.8888888888888893</v>
      </c>
      <c r="K31" s="11">
        <f>SUM(МРТБ!K32+'РР ТБ'!K32)</f>
        <v>105</v>
      </c>
      <c r="L31" s="12">
        <f t="shared" si="4"/>
        <v>25.925925925925924</v>
      </c>
      <c r="M31" s="11">
        <f>SUM(МРТБ!M32+'РР ТБ'!M32)</f>
        <v>91</v>
      </c>
      <c r="N31" s="12">
        <f t="shared" si="5"/>
        <v>22.469135802469136</v>
      </c>
      <c r="O31" s="11">
        <f>SUM(МРТБ!O32+'РР ТБ'!O32)</f>
        <v>12</v>
      </c>
      <c r="P31" s="13">
        <f t="shared" si="6"/>
        <v>2.9629629629629632</v>
      </c>
    </row>
    <row r="32" spans="1:16" ht="16.5" thickBot="1" x14ac:dyDescent="0.3">
      <c r="A32" s="1"/>
      <c r="B32" s="20">
        <v>27</v>
      </c>
      <c r="C32" s="21" t="s">
        <v>39</v>
      </c>
      <c r="D32" s="26">
        <f t="shared" si="0"/>
        <v>13</v>
      </c>
      <c r="E32" s="11">
        <f>SUM(МРТБ!E33+'РР ТБ'!E33)</f>
        <v>6</v>
      </c>
      <c r="F32" s="12">
        <f t="shared" si="1"/>
        <v>46.153846153846153</v>
      </c>
      <c r="G32" s="11">
        <f>SUM(МРТБ!G33+'РР ТБ'!G33)</f>
        <v>5</v>
      </c>
      <c r="H32" s="12">
        <f t="shared" si="2"/>
        <v>38.461538461538467</v>
      </c>
      <c r="I32" s="11">
        <f>SUM(МРТБ!I33+'РР ТБ'!I33)</f>
        <v>0</v>
      </c>
      <c r="J32" s="12">
        <f t="shared" si="3"/>
        <v>0</v>
      </c>
      <c r="K32" s="11">
        <f>SUM(МРТБ!K33+'РР ТБ'!K33)</f>
        <v>1</v>
      </c>
      <c r="L32" s="12">
        <f t="shared" si="4"/>
        <v>7.6923076923076925</v>
      </c>
      <c r="M32" s="11">
        <f>SUM(МРТБ!M33+'РР ТБ'!M33)</f>
        <v>1</v>
      </c>
      <c r="N32" s="12">
        <f t="shared" si="5"/>
        <v>7.6923076923076925</v>
      </c>
      <c r="O32" s="11">
        <f>SUM(МРТБ!O33+'РР ТБ'!O33)</f>
        <v>0</v>
      </c>
      <c r="P32" s="13">
        <f t="shared" si="6"/>
        <v>0</v>
      </c>
    </row>
    <row r="33" spans="1:16" ht="16.5" thickBot="1" x14ac:dyDescent="0.3">
      <c r="A33" s="1"/>
      <c r="B33" s="51" t="s">
        <v>41</v>
      </c>
      <c r="C33" s="52"/>
      <c r="D33" s="27">
        <f>SUM(D6:D32)</f>
        <v>4882</v>
      </c>
      <c r="E33" s="24">
        <f>SUM(E6:E32)</f>
        <v>2199</v>
      </c>
      <c r="F33" s="28">
        <f t="shared" si="1"/>
        <v>45.043015157722245</v>
      </c>
      <c r="G33" s="24">
        <f>SUM(G6:G32)</f>
        <v>980</v>
      </c>
      <c r="H33" s="28">
        <f t="shared" si="2"/>
        <v>20.073740270380991</v>
      </c>
      <c r="I33" s="24">
        <f>SUM(I6:I32)</f>
        <v>756</v>
      </c>
      <c r="J33" s="28">
        <f t="shared" si="3"/>
        <v>15.485456780008194</v>
      </c>
      <c r="K33" s="24">
        <f>SUM(K6:K32)</f>
        <v>414</v>
      </c>
      <c r="L33" s="28">
        <f t="shared" si="4"/>
        <v>8.4801310938140109</v>
      </c>
      <c r="M33" s="24">
        <f>SUM(M6:M32)</f>
        <v>519</v>
      </c>
      <c r="N33" s="28">
        <f>M33/D33*100</f>
        <v>10.63088897992626</v>
      </c>
      <c r="O33" s="24">
        <f>SUM(O6:O32)</f>
        <v>14</v>
      </c>
      <c r="P33" s="29">
        <f t="shared" si="6"/>
        <v>0.28676771814829988</v>
      </c>
    </row>
    <row r="34" spans="1:16" ht="16.5" thickBot="1" x14ac:dyDescent="0.3">
      <c r="A34" s="1"/>
      <c r="B34" s="51" t="s">
        <v>40</v>
      </c>
      <c r="C34" s="52"/>
      <c r="D34" s="27">
        <f>SUM(D6:D30)</f>
        <v>4464</v>
      </c>
      <c r="E34" s="24">
        <f>SUM(E6:E30)</f>
        <v>2105</v>
      </c>
      <c r="F34" s="28">
        <f t="shared" ref="F34" si="7">E34*100/D34</f>
        <v>47.155017921146957</v>
      </c>
      <c r="G34" s="24">
        <f>SUM(G6:G30)</f>
        <v>902</v>
      </c>
      <c r="H34" s="28">
        <f t="shared" ref="H34" si="8">G34*100/D34</f>
        <v>20.206093189964157</v>
      </c>
      <c r="I34" s="24">
        <f>SUM(I6:I30)</f>
        <v>720</v>
      </c>
      <c r="J34" s="28">
        <f t="shared" ref="J34" si="9">I34*100/D34</f>
        <v>16.129032258064516</v>
      </c>
      <c r="K34" s="24">
        <f>SUM(K6:K30)</f>
        <v>308</v>
      </c>
      <c r="L34" s="28">
        <f t="shared" ref="L34" si="10">K34*100/D34</f>
        <v>6.8996415770609323</v>
      </c>
      <c r="M34" s="24">
        <f>SUM(M6:M30)</f>
        <v>427</v>
      </c>
      <c r="N34" s="28">
        <f t="shared" ref="N34" si="11">M34*100/D34</f>
        <v>9.5654121863799286</v>
      </c>
      <c r="O34" s="24">
        <f>SUM(O6:O30)</f>
        <v>2</v>
      </c>
      <c r="P34" s="29">
        <f t="shared" ref="P34" si="12">O34*100/D34</f>
        <v>4.4802867383512544E-2</v>
      </c>
    </row>
    <row r="35" spans="1:16" x14ac:dyDescent="0.25">
      <c r="B35" s="47" t="s">
        <v>42</v>
      </c>
      <c r="C35" s="4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</row>
  </sheetData>
  <mergeCells count="14">
    <mergeCell ref="B35:P35"/>
    <mergeCell ref="A15:A16"/>
    <mergeCell ref="B33:C33"/>
    <mergeCell ref="B34:C34"/>
    <mergeCell ref="B1:P1"/>
    <mergeCell ref="B3:B5"/>
    <mergeCell ref="C3:C5"/>
    <mergeCell ref="D3:D5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F9074-D3B7-478C-8E30-70D199E9421B}">
  <sheetPr>
    <tabColor rgb="FFFFC000"/>
  </sheetPr>
  <dimension ref="A1:T40"/>
  <sheetViews>
    <sheetView topLeftCell="C1" workbookViewId="0">
      <selection activeCell="D7" sqref="D7:P35"/>
    </sheetView>
  </sheetViews>
  <sheetFormatPr defaultRowHeight="12.75" x14ac:dyDescent="0.2"/>
  <cols>
    <col min="1" max="1" width="4.85546875" style="1" customWidth="1"/>
    <col min="2" max="2" width="5.140625" style="1" customWidth="1"/>
    <col min="3" max="3" width="22.28515625" style="1" customWidth="1"/>
    <col min="4" max="4" width="10.5703125" style="1" customWidth="1"/>
    <col min="5" max="14" width="6.7109375" style="1" customWidth="1"/>
    <col min="15" max="16" width="6.28515625" style="1" customWidth="1"/>
    <col min="17" max="18" width="9.140625" style="1"/>
    <col min="19" max="19" width="10.5703125" style="1" bestFit="1" customWidth="1"/>
    <col min="20" max="256" width="9.140625" style="1"/>
    <col min="257" max="257" width="4.85546875" style="1" customWidth="1"/>
    <col min="258" max="258" width="5.140625" style="1" customWidth="1"/>
    <col min="259" max="259" width="22.28515625" style="1" customWidth="1"/>
    <col min="260" max="260" width="10.5703125" style="1" customWidth="1"/>
    <col min="261" max="270" width="6.7109375" style="1" customWidth="1"/>
    <col min="271" max="272" width="6.28515625" style="1" customWidth="1"/>
    <col min="273" max="274" width="9.140625" style="1"/>
    <col min="275" max="275" width="10.5703125" style="1" bestFit="1" customWidth="1"/>
    <col min="276" max="512" width="9.140625" style="1"/>
    <col min="513" max="513" width="4.85546875" style="1" customWidth="1"/>
    <col min="514" max="514" width="5.140625" style="1" customWidth="1"/>
    <col min="515" max="515" width="22.28515625" style="1" customWidth="1"/>
    <col min="516" max="516" width="10.5703125" style="1" customWidth="1"/>
    <col min="517" max="526" width="6.7109375" style="1" customWidth="1"/>
    <col min="527" max="528" width="6.28515625" style="1" customWidth="1"/>
    <col min="529" max="530" width="9.140625" style="1"/>
    <col min="531" max="531" width="10.5703125" style="1" bestFit="1" customWidth="1"/>
    <col min="532" max="768" width="9.140625" style="1"/>
    <col min="769" max="769" width="4.85546875" style="1" customWidth="1"/>
    <col min="770" max="770" width="5.140625" style="1" customWidth="1"/>
    <col min="771" max="771" width="22.28515625" style="1" customWidth="1"/>
    <col min="772" max="772" width="10.5703125" style="1" customWidth="1"/>
    <col min="773" max="782" width="6.7109375" style="1" customWidth="1"/>
    <col min="783" max="784" width="6.28515625" style="1" customWidth="1"/>
    <col min="785" max="786" width="9.140625" style="1"/>
    <col min="787" max="787" width="10.5703125" style="1" bestFit="1" customWidth="1"/>
    <col min="788" max="1024" width="9.140625" style="1"/>
    <col min="1025" max="1025" width="4.85546875" style="1" customWidth="1"/>
    <col min="1026" max="1026" width="5.140625" style="1" customWidth="1"/>
    <col min="1027" max="1027" width="22.28515625" style="1" customWidth="1"/>
    <col min="1028" max="1028" width="10.5703125" style="1" customWidth="1"/>
    <col min="1029" max="1038" width="6.7109375" style="1" customWidth="1"/>
    <col min="1039" max="1040" width="6.28515625" style="1" customWidth="1"/>
    <col min="1041" max="1042" width="9.140625" style="1"/>
    <col min="1043" max="1043" width="10.5703125" style="1" bestFit="1" customWidth="1"/>
    <col min="1044" max="1280" width="9.140625" style="1"/>
    <col min="1281" max="1281" width="4.85546875" style="1" customWidth="1"/>
    <col min="1282" max="1282" width="5.140625" style="1" customWidth="1"/>
    <col min="1283" max="1283" width="22.28515625" style="1" customWidth="1"/>
    <col min="1284" max="1284" width="10.5703125" style="1" customWidth="1"/>
    <col min="1285" max="1294" width="6.7109375" style="1" customWidth="1"/>
    <col min="1295" max="1296" width="6.28515625" style="1" customWidth="1"/>
    <col min="1297" max="1298" width="9.140625" style="1"/>
    <col min="1299" max="1299" width="10.5703125" style="1" bestFit="1" customWidth="1"/>
    <col min="1300" max="1536" width="9.140625" style="1"/>
    <col min="1537" max="1537" width="4.85546875" style="1" customWidth="1"/>
    <col min="1538" max="1538" width="5.140625" style="1" customWidth="1"/>
    <col min="1539" max="1539" width="22.28515625" style="1" customWidth="1"/>
    <col min="1540" max="1540" width="10.5703125" style="1" customWidth="1"/>
    <col min="1541" max="1550" width="6.7109375" style="1" customWidth="1"/>
    <col min="1551" max="1552" width="6.28515625" style="1" customWidth="1"/>
    <col min="1553" max="1554" width="9.140625" style="1"/>
    <col min="1555" max="1555" width="10.5703125" style="1" bestFit="1" customWidth="1"/>
    <col min="1556" max="1792" width="9.140625" style="1"/>
    <col min="1793" max="1793" width="4.85546875" style="1" customWidth="1"/>
    <col min="1794" max="1794" width="5.140625" style="1" customWidth="1"/>
    <col min="1795" max="1795" width="22.28515625" style="1" customWidth="1"/>
    <col min="1796" max="1796" width="10.5703125" style="1" customWidth="1"/>
    <col min="1797" max="1806" width="6.7109375" style="1" customWidth="1"/>
    <col min="1807" max="1808" width="6.28515625" style="1" customWidth="1"/>
    <col min="1809" max="1810" width="9.140625" style="1"/>
    <col min="1811" max="1811" width="10.5703125" style="1" bestFit="1" customWidth="1"/>
    <col min="1812" max="2048" width="9.140625" style="1"/>
    <col min="2049" max="2049" width="4.85546875" style="1" customWidth="1"/>
    <col min="2050" max="2050" width="5.140625" style="1" customWidth="1"/>
    <col min="2051" max="2051" width="22.28515625" style="1" customWidth="1"/>
    <col min="2052" max="2052" width="10.5703125" style="1" customWidth="1"/>
    <col min="2053" max="2062" width="6.7109375" style="1" customWidth="1"/>
    <col min="2063" max="2064" width="6.28515625" style="1" customWidth="1"/>
    <col min="2065" max="2066" width="9.140625" style="1"/>
    <col min="2067" max="2067" width="10.5703125" style="1" bestFit="1" customWidth="1"/>
    <col min="2068" max="2304" width="9.140625" style="1"/>
    <col min="2305" max="2305" width="4.85546875" style="1" customWidth="1"/>
    <col min="2306" max="2306" width="5.140625" style="1" customWidth="1"/>
    <col min="2307" max="2307" width="22.28515625" style="1" customWidth="1"/>
    <col min="2308" max="2308" width="10.5703125" style="1" customWidth="1"/>
    <col min="2309" max="2318" width="6.7109375" style="1" customWidth="1"/>
    <col min="2319" max="2320" width="6.28515625" style="1" customWidth="1"/>
    <col min="2321" max="2322" width="9.140625" style="1"/>
    <col min="2323" max="2323" width="10.5703125" style="1" bestFit="1" customWidth="1"/>
    <col min="2324" max="2560" width="9.140625" style="1"/>
    <col min="2561" max="2561" width="4.85546875" style="1" customWidth="1"/>
    <col min="2562" max="2562" width="5.140625" style="1" customWidth="1"/>
    <col min="2563" max="2563" width="22.28515625" style="1" customWidth="1"/>
    <col min="2564" max="2564" width="10.5703125" style="1" customWidth="1"/>
    <col min="2565" max="2574" width="6.7109375" style="1" customWidth="1"/>
    <col min="2575" max="2576" width="6.28515625" style="1" customWidth="1"/>
    <col min="2577" max="2578" width="9.140625" style="1"/>
    <col min="2579" max="2579" width="10.5703125" style="1" bestFit="1" customWidth="1"/>
    <col min="2580" max="2816" width="9.140625" style="1"/>
    <col min="2817" max="2817" width="4.85546875" style="1" customWidth="1"/>
    <col min="2818" max="2818" width="5.140625" style="1" customWidth="1"/>
    <col min="2819" max="2819" width="22.28515625" style="1" customWidth="1"/>
    <col min="2820" max="2820" width="10.5703125" style="1" customWidth="1"/>
    <col min="2821" max="2830" width="6.7109375" style="1" customWidth="1"/>
    <col min="2831" max="2832" width="6.28515625" style="1" customWidth="1"/>
    <col min="2833" max="2834" width="9.140625" style="1"/>
    <col min="2835" max="2835" width="10.5703125" style="1" bestFit="1" customWidth="1"/>
    <col min="2836" max="3072" width="9.140625" style="1"/>
    <col min="3073" max="3073" width="4.85546875" style="1" customWidth="1"/>
    <col min="3074" max="3074" width="5.140625" style="1" customWidth="1"/>
    <col min="3075" max="3075" width="22.28515625" style="1" customWidth="1"/>
    <col min="3076" max="3076" width="10.5703125" style="1" customWidth="1"/>
    <col min="3077" max="3086" width="6.7109375" style="1" customWidth="1"/>
    <col min="3087" max="3088" width="6.28515625" style="1" customWidth="1"/>
    <col min="3089" max="3090" width="9.140625" style="1"/>
    <col min="3091" max="3091" width="10.5703125" style="1" bestFit="1" customWidth="1"/>
    <col min="3092" max="3328" width="9.140625" style="1"/>
    <col min="3329" max="3329" width="4.85546875" style="1" customWidth="1"/>
    <col min="3330" max="3330" width="5.140625" style="1" customWidth="1"/>
    <col min="3331" max="3331" width="22.28515625" style="1" customWidth="1"/>
    <col min="3332" max="3332" width="10.5703125" style="1" customWidth="1"/>
    <col min="3333" max="3342" width="6.7109375" style="1" customWidth="1"/>
    <col min="3343" max="3344" width="6.28515625" style="1" customWidth="1"/>
    <col min="3345" max="3346" width="9.140625" style="1"/>
    <col min="3347" max="3347" width="10.5703125" style="1" bestFit="1" customWidth="1"/>
    <col min="3348" max="3584" width="9.140625" style="1"/>
    <col min="3585" max="3585" width="4.85546875" style="1" customWidth="1"/>
    <col min="3586" max="3586" width="5.140625" style="1" customWidth="1"/>
    <col min="3587" max="3587" width="22.28515625" style="1" customWidth="1"/>
    <col min="3588" max="3588" width="10.5703125" style="1" customWidth="1"/>
    <col min="3589" max="3598" width="6.7109375" style="1" customWidth="1"/>
    <col min="3599" max="3600" width="6.28515625" style="1" customWidth="1"/>
    <col min="3601" max="3602" width="9.140625" style="1"/>
    <col min="3603" max="3603" width="10.5703125" style="1" bestFit="1" customWidth="1"/>
    <col min="3604" max="3840" width="9.140625" style="1"/>
    <col min="3841" max="3841" width="4.85546875" style="1" customWidth="1"/>
    <col min="3842" max="3842" width="5.140625" style="1" customWidth="1"/>
    <col min="3843" max="3843" width="22.28515625" style="1" customWidth="1"/>
    <col min="3844" max="3844" width="10.5703125" style="1" customWidth="1"/>
    <col min="3845" max="3854" width="6.7109375" style="1" customWidth="1"/>
    <col min="3855" max="3856" width="6.28515625" style="1" customWidth="1"/>
    <col min="3857" max="3858" width="9.140625" style="1"/>
    <col min="3859" max="3859" width="10.5703125" style="1" bestFit="1" customWidth="1"/>
    <col min="3860" max="4096" width="9.140625" style="1"/>
    <col min="4097" max="4097" width="4.85546875" style="1" customWidth="1"/>
    <col min="4098" max="4098" width="5.140625" style="1" customWidth="1"/>
    <col min="4099" max="4099" width="22.28515625" style="1" customWidth="1"/>
    <col min="4100" max="4100" width="10.5703125" style="1" customWidth="1"/>
    <col min="4101" max="4110" width="6.7109375" style="1" customWidth="1"/>
    <col min="4111" max="4112" width="6.28515625" style="1" customWidth="1"/>
    <col min="4113" max="4114" width="9.140625" style="1"/>
    <col min="4115" max="4115" width="10.5703125" style="1" bestFit="1" customWidth="1"/>
    <col min="4116" max="4352" width="9.140625" style="1"/>
    <col min="4353" max="4353" width="4.85546875" style="1" customWidth="1"/>
    <col min="4354" max="4354" width="5.140625" style="1" customWidth="1"/>
    <col min="4355" max="4355" width="22.28515625" style="1" customWidth="1"/>
    <col min="4356" max="4356" width="10.5703125" style="1" customWidth="1"/>
    <col min="4357" max="4366" width="6.7109375" style="1" customWidth="1"/>
    <col min="4367" max="4368" width="6.28515625" style="1" customWidth="1"/>
    <col min="4369" max="4370" width="9.140625" style="1"/>
    <col min="4371" max="4371" width="10.5703125" style="1" bestFit="1" customWidth="1"/>
    <col min="4372" max="4608" width="9.140625" style="1"/>
    <col min="4609" max="4609" width="4.85546875" style="1" customWidth="1"/>
    <col min="4610" max="4610" width="5.140625" style="1" customWidth="1"/>
    <col min="4611" max="4611" width="22.28515625" style="1" customWidth="1"/>
    <col min="4612" max="4612" width="10.5703125" style="1" customWidth="1"/>
    <col min="4613" max="4622" width="6.7109375" style="1" customWidth="1"/>
    <col min="4623" max="4624" width="6.28515625" style="1" customWidth="1"/>
    <col min="4625" max="4626" width="9.140625" style="1"/>
    <col min="4627" max="4627" width="10.5703125" style="1" bestFit="1" customWidth="1"/>
    <col min="4628" max="4864" width="9.140625" style="1"/>
    <col min="4865" max="4865" width="4.85546875" style="1" customWidth="1"/>
    <col min="4866" max="4866" width="5.140625" style="1" customWidth="1"/>
    <col min="4867" max="4867" width="22.28515625" style="1" customWidth="1"/>
    <col min="4868" max="4868" width="10.5703125" style="1" customWidth="1"/>
    <col min="4869" max="4878" width="6.7109375" style="1" customWidth="1"/>
    <col min="4879" max="4880" width="6.28515625" style="1" customWidth="1"/>
    <col min="4881" max="4882" width="9.140625" style="1"/>
    <col min="4883" max="4883" width="10.5703125" style="1" bestFit="1" customWidth="1"/>
    <col min="4884" max="5120" width="9.140625" style="1"/>
    <col min="5121" max="5121" width="4.85546875" style="1" customWidth="1"/>
    <col min="5122" max="5122" width="5.140625" style="1" customWidth="1"/>
    <col min="5123" max="5123" width="22.28515625" style="1" customWidth="1"/>
    <col min="5124" max="5124" width="10.5703125" style="1" customWidth="1"/>
    <col min="5125" max="5134" width="6.7109375" style="1" customWidth="1"/>
    <col min="5135" max="5136" width="6.28515625" style="1" customWidth="1"/>
    <col min="5137" max="5138" width="9.140625" style="1"/>
    <col min="5139" max="5139" width="10.5703125" style="1" bestFit="1" customWidth="1"/>
    <col min="5140" max="5376" width="9.140625" style="1"/>
    <col min="5377" max="5377" width="4.85546875" style="1" customWidth="1"/>
    <col min="5378" max="5378" width="5.140625" style="1" customWidth="1"/>
    <col min="5379" max="5379" width="22.28515625" style="1" customWidth="1"/>
    <col min="5380" max="5380" width="10.5703125" style="1" customWidth="1"/>
    <col min="5381" max="5390" width="6.7109375" style="1" customWidth="1"/>
    <col min="5391" max="5392" width="6.28515625" style="1" customWidth="1"/>
    <col min="5393" max="5394" width="9.140625" style="1"/>
    <col min="5395" max="5395" width="10.5703125" style="1" bestFit="1" customWidth="1"/>
    <col min="5396" max="5632" width="9.140625" style="1"/>
    <col min="5633" max="5633" width="4.85546875" style="1" customWidth="1"/>
    <col min="5634" max="5634" width="5.140625" style="1" customWidth="1"/>
    <col min="5635" max="5635" width="22.28515625" style="1" customWidth="1"/>
    <col min="5636" max="5636" width="10.5703125" style="1" customWidth="1"/>
    <col min="5637" max="5646" width="6.7109375" style="1" customWidth="1"/>
    <col min="5647" max="5648" width="6.28515625" style="1" customWidth="1"/>
    <col min="5649" max="5650" width="9.140625" style="1"/>
    <col min="5651" max="5651" width="10.5703125" style="1" bestFit="1" customWidth="1"/>
    <col min="5652" max="5888" width="9.140625" style="1"/>
    <col min="5889" max="5889" width="4.85546875" style="1" customWidth="1"/>
    <col min="5890" max="5890" width="5.140625" style="1" customWidth="1"/>
    <col min="5891" max="5891" width="22.28515625" style="1" customWidth="1"/>
    <col min="5892" max="5892" width="10.5703125" style="1" customWidth="1"/>
    <col min="5893" max="5902" width="6.7109375" style="1" customWidth="1"/>
    <col min="5903" max="5904" width="6.28515625" style="1" customWidth="1"/>
    <col min="5905" max="5906" width="9.140625" style="1"/>
    <col min="5907" max="5907" width="10.5703125" style="1" bestFit="1" customWidth="1"/>
    <col min="5908" max="6144" width="9.140625" style="1"/>
    <col min="6145" max="6145" width="4.85546875" style="1" customWidth="1"/>
    <col min="6146" max="6146" width="5.140625" style="1" customWidth="1"/>
    <col min="6147" max="6147" width="22.28515625" style="1" customWidth="1"/>
    <col min="6148" max="6148" width="10.5703125" style="1" customWidth="1"/>
    <col min="6149" max="6158" width="6.7109375" style="1" customWidth="1"/>
    <col min="6159" max="6160" width="6.28515625" style="1" customWidth="1"/>
    <col min="6161" max="6162" width="9.140625" style="1"/>
    <col min="6163" max="6163" width="10.5703125" style="1" bestFit="1" customWidth="1"/>
    <col min="6164" max="6400" width="9.140625" style="1"/>
    <col min="6401" max="6401" width="4.85546875" style="1" customWidth="1"/>
    <col min="6402" max="6402" width="5.140625" style="1" customWidth="1"/>
    <col min="6403" max="6403" width="22.28515625" style="1" customWidth="1"/>
    <col min="6404" max="6404" width="10.5703125" style="1" customWidth="1"/>
    <col min="6405" max="6414" width="6.7109375" style="1" customWidth="1"/>
    <col min="6415" max="6416" width="6.28515625" style="1" customWidth="1"/>
    <col min="6417" max="6418" width="9.140625" style="1"/>
    <col min="6419" max="6419" width="10.5703125" style="1" bestFit="1" customWidth="1"/>
    <col min="6420" max="6656" width="9.140625" style="1"/>
    <col min="6657" max="6657" width="4.85546875" style="1" customWidth="1"/>
    <col min="6658" max="6658" width="5.140625" style="1" customWidth="1"/>
    <col min="6659" max="6659" width="22.28515625" style="1" customWidth="1"/>
    <col min="6660" max="6660" width="10.5703125" style="1" customWidth="1"/>
    <col min="6661" max="6670" width="6.7109375" style="1" customWidth="1"/>
    <col min="6671" max="6672" width="6.28515625" style="1" customWidth="1"/>
    <col min="6673" max="6674" width="9.140625" style="1"/>
    <col min="6675" max="6675" width="10.5703125" style="1" bestFit="1" customWidth="1"/>
    <col min="6676" max="6912" width="9.140625" style="1"/>
    <col min="6913" max="6913" width="4.85546875" style="1" customWidth="1"/>
    <col min="6914" max="6914" width="5.140625" style="1" customWidth="1"/>
    <col min="6915" max="6915" width="22.28515625" style="1" customWidth="1"/>
    <col min="6916" max="6916" width="10.5703125" style="1" customWidth="1"/>
    <col min="6917" max="6926" width="6.7109375" style="1" customWidth="1"/>
    <col min="6927" max="6928" width="6.28515625" style="1" customWidth="1"/>
    <col min="6929" max="6930" width="9.140625" style="1"/>
    <col min="6931" max="6931" width="10.5703125" style="1" bestFit="1" customWidth="1"/>
    <col min="6932" max="7168" width="9.140625" style="1"/>
    <col min="7169" max="7169" width="4.85546875" style="1" customWidth="1"/>
    <col min="7170" max="7170" width="5.140625" style="1" customWidth="1"/>
    <col min="7171" max="7171" width="22.28515625" style="1" customWidth="1"/>
    <col min="7172" max="7172" width="10.5703125" style="1" customWidth="1"/>
    <col min="7173" max="7182" width="6.7109375" style="1" customWidth="1"/>
    <col min="7183" max="7184" width="6.28515625" style="1" customWidth="1"/>
    <col min="7185" max="7186" width="9.140625" style="1"/>
    <col min="7187" max="7187" width="10.5703125" style="1" bestFit="1" customWidth="1"/>
    <col min="7188" max="7424" width="9.140625" style="1"/>
    <col min="7425" max="7425" width="4.85546875" style="1" customWidth="1"/>
    <col min="7426" max="7426" width="5.140625" style="1" customWidth="1"/>
    <col min="7427" max="7427" width="22.28515625" style="1" customWidth="1"/>
    <col min="7428" max="7428" width="10.5703125" style="1" customWidth="1"/>
    <col min="7429" max="7438" width="6.7109375" style="1" customWidth="1"/>
    <col min="7439" max="7440" width="6.28515625" style="1" customWidth="1"/>
    <col min="7441" max="7442" width="9.140625" style="1"/>
    <col min="7443" max="7443" width="10.5703125" style="1" bestFit="1" customWidth="1"/>
    <col min="7444" max="7680" width="9.140625" style="1"/>
    <col min="7681" max="7681" width="4.85546875" style="1" customWidth="1"/>
    <col min="7682" max="7682" width="5.140625" style="1" customWidth="1"/>
    <col min="7683" max="7683" width="22.28515625" style="1" customWidth="1"/>
    <col min="7684" max="7684" width="10.5703125" style="1" customWidth="1"/>
    <col min="7685" max="7694" width="6.7109375" style="1" customWidth="1"/>
    <col min="7695" max="7696" width="6.28515625" style="1" customWidth="1"/>
    <col min="7697" max="7698" width="9.140625" style="1"/>
    <col min="7699" max="7699" width="10.5703125" style="1" bestFit="1" customWidth="1"/>
    <col min="7700" max="7936" width="9.140625" style="1"/>
    <col min="7937" max="7937" width="4.85546875" style="1" customWidth="1"/>
    <col min="7938" max="7938" width="5.140625" style="1" customWidth="1"/>
    <col min="7939" max="7939" width="22.28515625" style="1" customWidth="1"/>
    <col min="7940" max="7940" width="10.5703125" style="1" customWidth="1"/>
    <col min="7941" max="7950" width="6.7109375" style="1" customWidth="1"/>
    <col min="7951" max="7952" width="6.28515625" style="1" customWidth="1"/>
    <col min="7953" max="7954" width="9.140625" style="1"/>
    <col min="7955" max="7955" width="10.5703125" style="1" bestFit="1" customWidth="1"/>
    <col min="7956" max="8192" width="9.140625" style="1"/>
    <col min="8193" max="8193" width="4.85546875" style="1" customWidth="1"/>
    <col min="8194" max="8194" width="5.140625" style="1" customWidth="1"/>
    <col min="8195" max="8195" width="22.28515625" style="1" customWidth="1"/>
    <col min="8196" max="8196" width="10.5703125" style="1" customWidth="1"/>
    <col min="8197" max="8206" width="6.7109375" style="1" customWidth="1"/>
    <col min="8207" max="8208" width="6.28515625" style="1" customWidth="1"/>
    <col min="8209" max="8210" width="9.140625" style="1"/>
    <col min="8211" max="8211" width="10.5703125" style="1" bestFit="1" customWidth="1"/>
    <col min="8212" max="8448" width="9.140625" style="1"/>
    <col min="8449" max="8449" width="4.85546875" style="1" customWidth="1"/>
    <col min="8450" max="8450" width="5.140625" style="1" customWidth="1"/>
    <col min="8451" max="8451" width="22.28515625" style="1" customWidth="1"/>
    <col min="8452" max="8452" width="10.5703125" style="1" customWidth="1"/>
    <col min="8453" max="8462" width="6.7109375" style="1" customWidth="1"/>
    <col min="8463" max="8464" width="6.28515625" style="1" customWidth="1"/>
    <col min="8465" max="8466" width="9.140625" style="1"/>
    <col min="8467" max="8467" width="10.5703125" style="1" bestFit="1" customWidth="1"/>
    <col min="8468" max="8704" width="9.140625" style="1"/>
    <col min="8705" max="8705" width="4.85546875" style="1" customWidth="1"/>
    <col min="8706" max="8706" width="5.140625" style="1" customWidth="1"/>
    <col min="8707" max="8707" width="22.28515625" style="1" customWidth="1"/>
    <col min="8708" max="8708" width="10.5703125" style="1" customWidth="1"/>
    <col min="8709" max="8718" width="6.7109375" style="1" customWidth="1"/>
    <col min="8719" max="8720" width="6.28515625" style="1" customWidth="1"/>
    <col min="8721" max="8722" width="9.140625" style="1"/>
    <col min="8723" max="8723" width="10.5703125" style="1" bestFit="1" customWidth="1"/>
    <col min="8724" max="8960" width="9.140625" style="1"/>
    <col min="8961" max="8961" width="4.85546875" style="1" customWidth="1"/>
    <col min="8962" max="8962" width="5.140625" style="1" customWidth="1"/>
    <col min="8963" max="8963" width="22.28515625" style="1" customWidth="1"/>
    <col min="8964" max="8964" width="10.5703125" style="1" customWidth="1"/>
    <col min="8965" max="8974" width="6.7109375" style="1" customWidth="1"/>
    <col min="8975" max="8976" width="6.28515625" style="1" customWidth="1"/>
    <col min="8977" max="8978" width="9.140625" style="1"/>
    <col min="8979" max="8979" width="10.5703125" style="1" bestFit="1" customWidth="1"/>
    <col min="8980" max="9216" width="9.140625" style="1"/>
    <col min="9217" max="9217" width="4.85546875" style="1" customWidth="1"/>
    <col min="9218" max="9218" width="5.140625" style="1" customWidth="1"/>
    <col min="9219" max="9219" width="22.28515625" style="1" customWidth="1"/>
    <col min="9220" max="9220" width="10.5703125" style="1" customWidth="1"/>
    <col min="9221" max="9230" width="6.7109375" style="1" customWidth="1"/>
    <col min="9231" max="9232" width="6.28515625" style="1" customWidth="1"/>
    <col min="9233" max="9234" width="9.140625" style="1"/>
    <col min="9235" max="9235" width="10.5703125" style="1" bestFit="1" customWidth="1"/>
    <col min="9236" max="9472" width="9.140625" style="1"/>
    <col min="9473" max="9473" width="4.85546875" style="1" customWidth="1"/>
    <col min="9474" max="9474" width="5.140625" style="1" customWidth="1"/>
    <col min="9475" max="9475" width="22.28515625" style="1" customWidth="1"/>
    <col min="9476" max="9476" width="10.5703125" style="1" customWidth="1"/>
    <col min="9477" max="9486" width="6.7109375" style="1" customWidth="1"/>
    <col min="9487" max="9488" width="6.28515625" style="1" customWidth="1"/>
    <col min="9489" max="9490" width="9.140625" style="1"/>
    <col min="9491" max="9491" width="10.5703125" style="1" bestFit="1" customWidth="1"/>
    <col min="9492" max="9728" width="9.140625" style="1"/>
    <col min="9729" max="9729" width="4.85546875" style="1" customWidth="1"/>
    <col min="9730" max="9730" width="5.140625" style="1" customWidth="1"/>
    <col min="9731" max="9731" width="22.28515625" style="1" customWidth="1"/>
    <col min="9732" max="9732" width="10.5703125" style="1" customWidth="1"/>
    <col min="9733" max="9742" width="6.7109375" style="1" customWidth="1"/>
    <col min="9743" max="9744" width="6.28515625" style="1" customWidth="1"/>
    <col min="9745" max="9746" width="9.140625" style="1"/>
    <col min="9747" max="9747" width="10.5703125" style="1" bestFit="1" customWidth="1"/>
    <col min="9748" max="9984" width="9.140625" style="1"/>
    <col min="9985" max="9985" width="4.85546875" style="1" customWidth="1"/>
    <col min="9986" max="9986" width="5.140625" style="1" customWidth="1"/>
    <col min="9987" max="9987" width="22.28515625" style="1" customWidth="1"/>
    <col min="9988" max="9988" width="10.5703125" style="1" customWidth="1"/>
    <col min="9989" max="9998" width="6.7109375" style="1" customWidth="1"/>
    <col min="9999" max="10000" width="6.28515625" style="1" customWidth="1"/>
    <col min="10001" max="10002" width="9.140625" style="1"/>
    <col min="10003" max="10003" width="10.5703125" style="1" bestFit="1" customWidth="1"/>
    <col min="10004" max="10240" width="9.140625" style="1"/>
    <col min="10241" max="10241" width="4.85546875" style="1" customWidth="1"/>
    <col min="10242" max="10242" width="5.140625" style="1" customWidth="1"/>
    <col min="10243" max="10243" width="22.28515625" style="1" customWidth="1"/>
    <col min="10244" max="10244" width="10.5703125" style="1" customWidth="1"/>
    <col min="10245" max="10254" width="6.7109375" style="1" customWidth="1"/>
    <col min="10255" max="10256" width="6.28515625" style="1" customWidth="1"/>
    <col min="10257" max="10258" width="9.140625" style="1"/>
    <col min="10259" max="10259" width="10.5703125" style="1" bestFit="1" customWidth="1"/>
    <col min="10260" max="10496" width="9.140625" style="1"/>
    <col min="10497" max="10497" width="4.85546875" style="1" customWidth="1"/>
    <col min="10498" max="10498" width="5.140625" style="1" customWidth="1"/>
    <col min="10499" max="10499" width="22.28515625" style="1" customWidth="1"/>
    <col min="10500" max="10500" width="10.5703125" style="1" customWidth="1"/>
    <col min="10501" max="10510" width="6.7109375" style="1" customWidth="1"/>
    <col min="10511" max="10512" width="6.28515625" style="1" customWidth="1"/>
    <col min="10513" max="10514" width="9.140625" style="1"/>
    <col min="10515" max="10515" width="10.5703125" style="1" bestFit="1" customWidth="1"/>
    <col min="10516" max="10752" width="9.140625" style="1"/>
    <col min="10753" max="10753" width="4.85546875" style="1" customWidth="1"/>
    <col min="10754" max="10754" width="5.140625" style="1" customWidth="1"/>
    <col min="10755" max="10755" width="22.28515625" style="1" customWidth="1"/>
    <col min="10756" max="10756" width="10.5703125" style="1" customWidth="1"/>
    <col min="10757" max="10766" width="6.7109375" style="1" customWidth="1"/>
    <col min="10767" max="10768" width="6.28515625" style="1" customWidth="1"/>
    <col min="10769" max="10770" width="9.140625" style="1"/>
    <col min="10771" max="10771" width="10.5703125" style="1" bestFit="1" customWidth="1"/>
    <col min="10772" max="11008" width="9.140625" style="1"/>
    <col min="11009" max="11009" width="4.85546875" style="1" customWidth="1"/>
    <col min="11010" max="11010" width="5.140625" style="1" customWidth="1"/>
    <col min="11011" max="11011" width="22.28515625" style="1" customWidth="1"/>
    <col min="11012" max="11012" width="10.5703125" style="1" customWidth="1"/>
    <col min="11013" max="11022" width="6.7109375" style="1" customWidth="1"/>
    <col min="11023" max="11024" width="6.28515625" style="1" customWidth="1"/>
    <col min="11025" max="11026" width="9.140625" style="1"/>
    <col min="11027" max="11027" width="10.5703125" style="1" bestFit="1" customWidth="1"/>
    <col min="11028" max="11264" width="9.140625" style="1"/>
    <col min="11265" max="11265" width="4.85546875" style="1" customWidth="1"/>
    <col min="11266" max="11266" width="5.140625" style="1" customWidth="1"/>
    <col min="11267" max="11267" width="22.28515625" style="1" customWidth="1"/>
    <col min="11268" max="11268" width="10.5703125" style="1" customWidth="1"/>
    <col min="11269" max="11278" width="6.7109375" style="1" customWidth="1"/>
    <col min="11279" max="11280" width="6.28515625" style="1" customWidth="1"/>
    <col min="11281" max="11282" width="9.140625" style="1"/>
    <col min="11283" max="11283" width="10.5703125" style="1" bestFit="1" customWidth="1"/>
    <col min="11284" max="11520" width="9.140625" style="1"/>
    <col min="11521" max="11521" width="4.85546875" style="1" customWidth="1"/>
    <col min="11522" max="11522" width="5.140625" style="1" customWidth="1"/>
    <col min="11523" max="11523" width="22.28515625" style="1" customWidth="1"/>
    <col min="11524" max="11524" width="10.5703125" style="1" customWidth="1"/>
    <col min="11525" max="11534" width="6.7109375" style="1" customWidth="1"/>
    <col min="11535" max="11536" width="6.28515625" style="1" customWidth="1"/>
    <col min="11537" max="11538" width="9.140625" style="1"/>
    <col min="11539" max="11539" width="10.5703125" style="1" bestFit="1" customWidth="1"/>
    <col min="11540" max="11776" width="9.140625" style="1"/>
    <col min="11777" max="11777" width="4.85546875" style="1" customWidth="1"/>
    <col min="11778" max="11778" width="5.140625" style="1" customWidth="1"/>
    <col min="11779" max="11779" width="22.28515625" style="1" customWidth="1"/>
    <col min="11780" max="11780" width="10.5703125" style="1" customWidth="1"/>
    <col min="11781" max="11790" width="6.7109375" style="1" customWidth="1"/>
    <col min="11791" max="11792" width="6.28515625" style="1" customWidth="1"/>
    <col min="11793" max="11794" width="9.140625" style="1"/>
    <col min="11795" max="11795" width="10.5703125" style="1" bestFit="1" customWidth="1"/>
    <col min="11796" max="12032" width="9.140625" style="1"/>
    <col min="12033" max="12033" width="4.85546875" style="1" customWidth="1"/>
    <col min="12034" max="12034" width="5.140625" style="1" customWidth="1"/>
    <col min="12035" max="12035" width="22.28515625" style="1" customWidth="1"/>
    <col min="12036" max="12036" width="10.5703125" style="1" customWidth="1"/>
    <col min="12037" max="12046" width="6.7109375" style="1" customWidth="1"/>
    <col min="12047" max="12048" width="6.28515625" style="1" customWidth="1"/>
    <col min="12049" max="12050" width="9.140625" style="1"/>
    <col min="12051" max="12051" width="10.5703125" style="1" bestFit="1" customWidth="1"/>
    <col min="12052" max="12288" width="9.140625" style="1"/>
    <col min="12289" max="12289" width="4.85546875" style="1" customWidth="1"/>
    <col min="12290" max="12290" width="5.140625" style="1" customWidth="1"/>
    <col min="12291" max="12291" width="22.28515625" style="1" customWidth="1"/>
    <col min="12292" max="12292" width="10.5703125" style="1" customWidth="1"/>
    <col min="12293" max="12302" width="6.7109375" style="1" customWidth="1"/>
    <col min="12303" max="12304" width="6.28515625" style="1" customWidth="1"/>
    <col min="12305" max="12306" width="9.140625" style="1"/>
    <col min="12307" max="12307" width="10.5703125" style="1" bestFit="1" customWidth="1"/>
    <col min="12308" max="12544" width="9.140625" style="1"/>
    <col min="12545" max="12545" width="4.85546875" style="1" customWidth="1"/>
    <col min="12546" max="12546" width="5.140625" style="1" customWidth="1"/>
    <col min="12547" max="12547" width="22.28515625" style="1" customWidth="1"/>
    <col min="12548" max="12548" width="10.5703125" style="1" customWidth="1"/>
    <col min="12549" max="12558" width="6.7109375" style="1" customWidth="1"/>
    <col min="12559" max="12560" width="6.28515625" style="1" customWidth="1"/>
    <col min="12561" max="12562" width="9.140625" style="1"/>
    <col min="12563" max="12563" width="10.5703125" style="1" bestFit="1" customWidth="1"/>
    <col min="12564" max="12800" width="9.140625" style="1"/>
    <col min="12801" max="12801" width="4.85546875" style="1" customWidth="1"/>
    <col min="12802" max="12802" width="5.140625" style="1" customWidth="1"/>
    <col min="12803" max="12803" width="22.28515625" style="1" customWidth="1"/>
    <col min="12804" max="12804" width="10.5703125" style="1" customWidth="1"/>
    <col min="12805" max="12814" width="6.7109375" style="1" customWidth="1"/>
    <col min="12815" max="12816" width="6.28515625" style="1" customWidth="1"/>
    <col min="12817" max="12818" width="9.140625" style="1"/>
    <col min="12819" max="12819" width="10.5703125" style="1" bestFit="1" customWidth="1"/>
    <col min="12820" max="13056" width="9.140625" style="1"/>
    <col min="13057" max="13057" width="4.85546875" style="1" customWidth="1"/>
    <col min="13058" max="13058" width="5.140625" style="1" customWidth="1"/>
    <col min="13059" max="13059" width="22.28515625" style="1" customWidth="1"/>
    <col min="13060" max="13060" width="10.5703125" style="1" customWidth="1"/>
    <col min="13061" max="13070" width="6.7109375" style="1" customWidth="1"/>
    <col min="13071" max="13072" width="6.28515625" style="1" customWidth="1"/>
    <col min="13073" max="13074" width="9.140625" style="1"/>
    <col min="13075" max="13075" width="10.5703125" style="1" bestFit="1" customWidth="1"/>
    <col min="13076" max="13312" width="9.140625" style="1"/>
    <col min="13313" max="13313" width="4.85546875" style="1" customWidth="1"/>
    <col min="13314" max="13314" width="5.140625" style="1" customWidth="1"/>
    <col min="13315" max="13315" width="22.28515625" style="1" customWidth="1"/>
    <col min="13316" max="13316" width="10.5703125" style="1" customWidth="1"/>
    <col min="13317" max="13326" width="6.7109375" style="1" customWidth="1"/>
    <col min="13327" max="13328" width="6.28515625" style="1" customWidth="1"/>
    <col min="13329" max="13330" width="9.140625" style="1"/>
    <col min="13331" max="13331" width="10.5703125" style="1" bestFit="1" customWidth="1"/>
    <col min="13332" max="13568" width="9.140625" style="1"/>
    <col min="13569" max="13569" width="4.85546875" style="1" customWidth="1"/>
    <col min="13570" max="13570" width="5.140625" style="1" customWidth="1"/>
    <col min="13571" max="13571" width="22.28515625" style="1" customWidth="1"/>
    <col min="13572" max="13572" width="10.5703125" style="1" customWidth="1"/>
    <col min="13573" max="13582" width="6.7109375" style="1" customWidth="1"/>
    <col min="13583" max="13584" width="6.28515625" style="1" customWidth="1"/>
    <col min="13585" max="13586" width="9.140625" style="1"/>
    <col min="13587" max="13587" width="10.5703125" style="1" bestFit="1" customWidth="1"/>
    <col min="13588" max="13824" width="9.140625" style="1"/>
    <col min="13825" max="13825" width="4.85546875" style="1" customWidth="1"/>
    <col min="13826" max="13826" width="5.140625" style="1" customWidth="1"/>
    <col min="13827" max="13827" width="22.28515625" style="1" customWidth="1"/>
    <col min="13828" max="13828" width="10.5703125" style="1" customWidth="1"/>
    <col min="13829" max="13838" width="6.7109375" style="1" customWidth="1"/>
    <col min="13839" max="13840" width="6.28515625" style="1" customWidth="1"/>
    <col min="13841" max="13842" width="9.140625" style="1"/>
    <col min="13843" max="13843" width="10.5703125" style="1" bestFit="1" customWidth="1"/>
    <col min="13844" max="14080" width="9.140625" style="1"/>
    <col min="14081" max="14081" width="4.85546875" style="1" customWidth="1"/>
    <col min="14082" max="14082" width="5.140625" style="1" customWidth="1"/>
    <col min="14083" max="14083" width="22.28515625" style="1" customWidth="1"/>
    <col min="14084" max="14084" width="10.5703125" style="1" customWidth="1"/>
    <col min="14085" max="14094" width="6.7109375" style="1" customWidth="1"/>
    <col min="14095" max="14096" width="6.28515625" style="1" customWidth="1"/>
    <col min="14097" max="14098" width="9.140625" style="1"/>
    <col min="14099" max="14099" width="10.5703125" style="1" bestFit="1" customWidth="1"/>
    <col min="14100" max="14336" width="9.140625" style="1"/>
    <col min="14337" max="14337" width="4.85546875" style="1" customWidth="1"/>
    <col min="14338" max="14338" width="5.140625" style="1" customWidth="1"/>
    <col min="14339" max="14339" width="22.28515625" style="1" customWidth="1"/>
    <col min="14340" max="14340" width="10.5703125" style="1" customWidth="1"/>
    <col min="14341" max="14350" width="6.7109375" style="1" customWidth="1"/>
    <col min="14351" max="14352" width="6.28515625" style="1" customWidth="1"/>
    <col min="14353" max="14354" width="9.140625" style="1"/>
    <col min="14355" max="14355" width="10.5703125" style="1" bestFit="1" customWidth="1"/>
    <col min="14356" max="14592" width="9.140625" style="1"/>
    <col min="14593" max="14593" width="4.85546875" style="1" customWidth="1"/>
    <col min="14594" max="14594" width="5.140625" style="1" customWidth="1"/>
    <col min="14595" max="14595" width="22.28515625" style="1" customWidth="1"/>
    <col min="14596" max="14596" width="10.5703125" style="1" customWidth="1"/>
    <col min="14597" max="14606" width="6.7109375" style="1" customWidth="1"/>
    <col min="14607" max="14608" width="6.28515625" style="1" customWidth="1"/>
    <col min="14609" max="14610" width="9.140625" style="1"/>
    <col min="14611" max="14611" width="10.5703125" style="1" bestFit="1" customWidth="1"/>
    <col min="14612" max="14848" width="9.140625" style="1"/>
    <col min="14849" max="14849" width="4.85546875" style="1" customWidth="1"/>
    <col min="14850" max="14850" width="5.140625" style="1" customWidth="1"/>
    <col min="14851" max="14851" width="22.28515625" style="1" customWidth="1"/>
    <col min="14852" max="14852" width="10.5703125" style="1" customWidth="1"/>
    <col min="14853" max="14862" width="6.7109375" style="1" customWidth="1"/>
    <col min="14863" max="14864" width="6.28515625" style="1" customWidth="1"/>
    <col min="14865" max="14866" width="9.140625" style="1"/>
    <col min="14867" max="14867" width="10.5703125" style="1" bestFit="1" customWidth="1"/>
    <col min="14868" max="15104" width="9.140625" style="1"/>
    <col min="15105" max="15105" width="4.85546875" style="1" customWidth="1"/>
    <col min="15106" max="15106" width="5.140625" style="1" customWidth="1"/>
    <col min="15107" max="15107" width="22.28515625" style="1" customWidth="1"/>
    <col min="15108" max="15108" width="10.5703125" style="1" customWidth="1"/>
    <col min="15109" max="15118" width="6.7109375" style="1" customWidth="1"/>
    <col min="15119" max="15120" width="6.28515625" style="1" customWidth="1"/>
    <col min="15121" max="15122" width="9.140625" style="1"/>
    <col min="15123" max="15123" width="10.5703125" style="1" bestFit="1" customWidth="1"/>
    <col min="15124" max="15360" width="9.140625" style="1"/>
    <col min="15361" max="15361" width="4.85546875" style="1" customWidth="1"/>
    <col min="15362" max="15362" width="5.140625" style="1" customWidth="1"/>
    <col min="15363" max="15363" width="22.28515625" style="1" customWidth="1"/>
    <col min="15364" max="15364" width="10.5703125" style="1" customWidth="1"/>
    <col min="15365" max="15374" width="6.7109375" style="1" customWidth="1"/>
    <col min="15375" max="15376" width="6.28515625" style="1" customWidth="1"/>
    <col min="15377" max="15378" width="9.140625" style="1"/>
    <col min="15379" max="15379" width="10.5703125" style="1" bestFit="1" customWidth="1"/>
    <col min="15380" max="15616" width="9.140625" style="1"/>
    <col min="15617" max="15617" width="4.85546875" style="1" customWidth="1"/>
    <col min="15618" max="15618" width="5.140625" style="1" customWidth="1"/>
    <col min="15619" max="15619" width="22.28515625" style="1" customWidth="1"/>
    <col min="15620" max="15620" width="10.5703125" style="1" customWidth="1"/>
    <col min="15621" max="15630" width="6.7109375" style="1" customWidth="1"/>
    <col min="15631" max="15632" width="6.28515625" style="1" customWidth="1"/>
    <col min="15633" max="15634" width="9.140625" style="1"/>
    <col min="15635" max="15635" width="10.5703125" style="1" bestFit="1" customWidth="1"/>
    <col min="15636" max="15872" width="9.140625" style="1"/>
    <col min="15873" max="15873" width="4.85546875" style="1" customWidth="1"/>
    <col min="15874" max="15874" width="5.140625" style="1" customWidth="1"/>
    <col min="15875" max="15875" width="22.28515625" style="1" customWidth="1"/>
    <col min="15876" max="15876" width="10.5703125" style="1" customWidth="1"/>
    <col min="15877" max="15886" width="6.7109375" style="1" customWidth="1"/>
    <col min="15887" max="15888" width="6.28515625" style="1" customWidth="1"/>
    <col min="15889" max="15890" width="9.140625" style="1"/>
    <col min="15891" max="15891" width="10.5703125" style="1" bestFit="1" customWidth="1"/>
    <col min="15892" max="16128" width="9.140625" style="1"/>
    <col min="16129" max="16129" width="4.85546875" style="1" customWidth="1"/>
    <col min="16130" max="16130" width="5.140625" style="1" customWidth="1"/>
    <col min="16131" max="16131" width="22.28515625" style="1" customWidth="1"/>
    <col min="16132" max="16132" width="10.5703125" style="1" customWidth="1"/>
    <col min="16133" max="16142" width="6.7109375" style="1" customWidth="1"/>
    <col min="16143" max="16144" width="6.28515625" style="1" customWidth="1"/>
    <col min="16145" max="16146" width="9.140625" style="1"/>
    <col min="16147" max="16147" width="10.5703125" style="1" bestFit="1" customWidth="1"/>
    <col min="16148" max="16384" width="9.140625" style="1"/>
  </cols>
  <sheetData>
    <row r="1" spans="1:20" ht="15.75" x14ac:dyDescent="0.25">
      <c r="B1" s="53" t="s">
        <v>48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20" ht="7.5" customHeight="1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0" ht="44.25" customHeight="1" x14ac:dyDescent="0.2">
      <c r="B3" s="54" t="s">
        <v>0</v>
      </c>
      <c r="C3" s="57" t="s">
        <v>1</v>
      </c>
      <c r="D3" s="60" t="s">
        <v>2</v>
      </c>
      <c r="E3" s="63" t="s">
        <v>3</v>
      </c>
      <c r="F3" s="63"/>
      <c r="G3" s="63" t="s">
        <v>4</v>
      </c>
      <c r="H3" s="63"/>
      <c r="I3" s="63" t="s">
        <v>5</v>
      </c>
      <c r="J3" s="63"/>
      <c r="K3" s="63" t="s">
        <v>6</v>
      </c>
      <c r="L3" s="63"/>
      <c r="M3" s="63" t="s">
        <v>7</v>
      </c>
      <c r="N3" s="63"/>
      <c r="O3" s="63" t="s">
        <v>8</v>
      </c>
      <c r="P3" s="64"/>
    </row>
    <row r="4" spans="1:20" ht="6.75" hidden="1" customHeight="1" x14ac:dyDescent="0.2">
      <c r="B4" s="55"/>
      <c r="C4" s="58"/>
      <c r="D4" s="61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0" ht="13.5" hidden="1" customHeight="1" x14ac:dyDescent="0.2">
      <c r="B5" s="55"/>
      <c r="C5" s="58"/>
      <c r="D5" s="61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0" ht="15" thickBot="1" x14ac:dyDescent="0.25">
      <c r="B6" s="56"/>
      <c r="C6" s="59"/>
      <c r="D6" s="62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20" ht="15" customHeight="1" x14ac:dyDescent="0.25">
      <c r="B7" s="9">
        <v>1</v>
      </c>
      <c r="C7" s="10" t="s">
        <v>13</v>
      </c>
      <c r="D7" s="26">
        <v>6</v>
      </c>
      <c r="E7" s="11">
        <v>0</v>
      </c>
      <c r="F7" s="12">
        <v>0</v>
      </c>
      <c r="G7" s="11">
        <v>5</v>
      </c>
      <c r="H7" s="12">
        <v>83.333333333333343</v>
      </c>
      <c r="I7" s="11">
        <v>0</v>
      </c>
      <c r="J7" s="12">
        <v>0</v>
      </c>
      <c r="K7" s="11">
        <v>0</v>
      </c>
      <c r="L7" s="12">
        <v>0</v>
      </c>
      <c r="M7" s="11">
        <v>1</v>
      </c>
      <c r="N7" s="12">
        <v>16.666666666666664</v>
      </c>
      <c r="O7" s="11">
        <v>0</v>
      </c>
      <c r="P7" s="13">
        <v>0</v>
      </c>
      <c r="Q7" s="14"/>
      <c r="R7" s="36"/>
      <c r="S7" s="36"/>
      <c r="T7" s="36"/>
    </row>
    <row r="8" spans="1:20" ht="15" customHeight="1" x14ac:dyDescent="0.25">
      <c r="B8" s="17">
        <v>2</v>
      </c>
      <c r="C8" s="10" t="s">
        <v>14</v>
      </c>
      <c r="D8" s="26">
        <v>5</v>
      </c>
      <c r="E8" s="11">
        <v>1</v>
      </c>
      <c r="F8" s="12">
        <v>20</v>
      </c>
      <c r="G8" s="11">
        <v>4</v>
      </c>
      <c r="H8" s="12">
        <v>80</v>
      </c>
      <c r="I8" s="11">
        <v>0</v>
      </c>
      <c r="J8" s="12">
        <v>0</v>
      </c>
      <c r="K8" s="11">
        <v>0</v>
      </c>
      <c r="L8" s="12">
        <v>0</v>
      </c>
      <c r="M8" s="11">
        <v>0</v>
      </c>
      <c r="N8" s="12">
        <v>0</v>
      </c>
      <c r="O8" s="11">
        <v>0</v>
      </c>
      <c r="P8" s="13">
        <v>0</v>
      </c>
      <c r="Q8" s="14"/>
      <c r="R8" s="36"/>
      <c r="S8" s="36"/>
      <c r="T8" s="36"/>
    </row>
    <row r="9" spans="1:20" ht="15" customHeight="1" x14ac:dyDescent="0.25">
      <c r="B9" s="17">
        <v>3</v>
      </c>
      <c r="C9" s="10" t="s">
        <v>15</v>
      </c>
      <c r="D9" s="26">
        <v>13</v>
      </c>
      <c r="E9" s="11">
        <v>3</v>
      </c>
      <c r="F9" s="12">
        <v>23.076923076923077</v>
      </c>
      <c r="G9" s="11">
        <v>10</v>
      </c>
      <c r="H9" s="12">
        <v>76.923076923076934</v>
      </c>
      <c r="I9" s="11">
        <v>0</v>
      </c>
      <c r="J9" s="12">
        <v>0</v>
      </c>
      <c r="K9" s="11">
        <v>0</v>
      </c>
      <c r="L9" s="12">
        <v>0</v>
      </c>
      <c r="M9" s="11">
        <v>0</v>
      </c>
      <c r="N9" s="12">
        <v>0</v>
      </c>
      <c r="O9" s="11">
        <v>0</v>
      </c>
      <c r="P9" s="13">
        <v>0</v>
      </c>
      <c r="Q9" s="14"/>
      <c r="R9" s="36"/>
      <c r="S9" s="36"/>
      <c r="T9" s="36"/>
    </row>
    <row r="10" spans="1:20" ht="15" customHeight="1" x14ac:dyDescent="0.25">
      <c r="B10" s="17">
        <v>4</v>
      </c>
      <c r="C10" s="10" t="s">
        <v>16</v>
      </c>
      <c r="D10" s="26">
        <v>8</v>
      </c>
      <c r="E10" s="11">
        <v>3</v>
      </c>
      <c r="F10" s="12">
        <v>37.5</v>
      </c>
      <c r="G10" s="11">
        <v>3</v>
      </c>
      <c r="H10" s="12">
        <v>37.5</v>
      </c>
      <c r="I10" s="11">
        <v>2</v>
      </c>
      <c r="J10" s="12">
        <v>25</v>
      </c>
      <c r="K10" s="11">
        <v>0</v>
      </c>
      <c r="L10" s="12">
        <v>0</v>
      </c>
      <c r="M10" s="11">
        <v>0</v>
      </c>
      <c r="N10" s="12">
        <v>0</v>
      </c>
      <c r="O10" s="11">
        <v>0</v>
      </c>
      <c r="P10" s="13">
        <v>0</v>
      </c>
      <c r="Q10" s="14"/>
      <c r="R10" s="36"/>
      <c r="S10" s="36"/>
      <c r="T10" s="36"/>
    </row>
    <row r="11" spans="1:20" ht="15" customHeight="1" x14ac:dyDescent="0.25">
      <c r="B11" s="17">
        <v>5</v>
      </c>
      <c r="C11" s="10" t="s">
        <v>17</v>
      </c>
      <c r="D11" s="26">
        <v>6</v>
      </c>
      <c r="E11" s="11">
        <v>2</v>
      </c>
      <c r="F11" s="12">
        <v>33.333333333333329</v>
      </c>
      <c r="G11" s="11">
        <v>4</v>
      </c>
      <c r="H11" s="12">
        <v>66.666666666666657</v>
      </c>
      <c r="I11" s="11">
        <v>0</v>
      </c>
      <c r="J11" s="12">
        <v>0</v>
      </c>
      <c r="K11" s="11">
        <v>0</v>
      </c>
      <c r="L11" s="12">
        <v>0</v>
      </c>
      <c r="M11" s="11">
        <v>0</v>
      </c>
      <c r="N11" s="12">
        <v>0</v>
      </c>
      <c r="O11" s="11">
        <v>0</v>
      </c>
      <c r="P11" s="13">
        <v>0</v>
      </c>
      <c r="Q11" s="14"/>
      <c r="R11" s="36"/>
      <c r="S11" s="36"/>
      <c r="T11" s="36"/>
    </row>
    <row r="12" spans="1:20" ht="15" customHeight="1" x14ac:dyDescent="0.25">
      <c r="B12" s="17">
        <v>6</v>
      </c>
      <c r="C12" s="10" t="s">
        <v>18</v>
      </c>
      <c r="D12" s="26">
        <v>3</v>
      </c>
      <c r="E12" s="11">
        <v>1</v>
      </c>
      <c r="F12" s="12">
        <v>33.333333333333329</v>
      </c>
      <c r="G12" s="11">
        <v>2</v>
      </c>
      <c r="H12" s="12">
        <v>66.666666666666657</v>
      </c>
      <c r="I12" s="11">
        <v>0</v>
      </c>
      <c r="J12" s="12">
        <v>0</v>
      </c>
      <c r="K12" s="11">
        <v>0</v>
      </c>
      <c r="L12" s="12">
        <v>0</v>
      </c>
      <c r="M12" s="11">
        <v>0</v>
      </c>
      <c r="N12" s="12">
        <v>0</v>
      </c>
      <c r="O12" s="11">
        <v>0</v>
      </c>
      <c r="P12" s="13">
        <v>0</v>
      </c>
      <c r="Q12" s="14"/>
      <c r="R12" s="36"/>
      <c r="S12" s="36"/>
      <c r="T12" s="36"/>
    </row>
    <row r="13" spans="1:20" ht="15" customHeight="1" x14ac:dyDescent="0.25">
      <c r="B13" s="17">
        <v>7</v>
      </c>
      <c r="C13" s="10" t="s">
        <v>19</v>
      </c>
      <c r="D13" s="26">
        <v>15</v>
      </c>
      <c r="E13" s="11">
        <v>1</v>
      </c>
      <c r="F13" s="12">
        <v>6.666666666666667</v>
      </c>
      <c r="G13" s="11">
        <v>14</v>
      </c>
      <c r="H13" s="12">
        <v>93.333333333333329</v>
      </c>
      <c r="I13" s="11">
        <v>0</v>
      </c>
      <c r="J13" s="12">
        <v>0</v>
      </c>
      <c r="K13" s="11">
        <v>0</v>
      </c>
      <c r="L13" s="12">
        <v>0</v>
      </c>
      <c r="M13" s="11">
        <v>0</v>
      </c>
      <c r="N13" s="12">
        <v>0</v>
      </c>
      <c r="O13" s="11">
        <v>0</v>
      </c>
      <c r="P13" s="13">
        <v>0</v>
      </c>
      <c r="Q13" s="14"/>
      <c r="R13" s="36"/>
      <c r="S13" s="36"/>
      <c r="T13" s="36"/>
    </row>
    <row r="14" spans="1:20" ht="15" customHeight="1" x14ac:dyDescent="0.25">
      <c r="B14" s="17">
        <v>8</v>
      </c>
      <c r="C14" s="10" t="s">
        <v>20</v>
      </c>
      <c r="D14" s="26">
        <v>3</v>
      </c>
      <c r="E14" s="11">
        <v>0</v>
      </c>
      <c r="F14" s="12">
        <v>0</v>
      </c>
      <c r="G14" s="11">
        <v>2</v>
      </c>
      <c r="H14" s="12">
        <v>66.666666666666657</v>
      </c>
      <c r="I14" s="11">
        <v>1</v>
      </c>
      <c r="J14" s="12">
        <v>33.333333333333329</v>
      </c>
      <c r="K14" s="11">
        <v>0</v>
      </c>
      <c r="L14" s="12">
        <v>0</v>
      </c>
      <c r="M14" s="11">
        <v>0</v>
      </c>
      <c r="N14" s="12">
        <v>0</v>
      </c>
      <c r="O14" s="11">
        <v>0</v>
      </c>
      <c r="P14" s="13">
        <v>0</v>
      </c>
      <c r="Q14" s="14"/>
      <c r="R14" s="36"/>
      <c r="S14" s="36"/>
      <c r="T14" s="36"/>
    </row>
    <row r="15" spans="1:20" ht="15" customHeight="1" x14ac:dyDescent="0.25">
      <c r="B15" s="17">
        <v>9</v>
      </c>
      <c r="C15" s="10" t="s">
        <v>21</v>
      </c>
      <c r="D15" s="26">
        <v>16</v>
      </c>
      <c r="E15" s="11">
        <v>2</v>
      </c>
      <c r="F15" s="12">
        <v>12.5</v>
      </c>
      <c r="G15" s="11">
        <v>7</v>
      </c>
      <c r="H15" s="12">
        <v>43.75</v>
      </c>
      <c r="I15" s="11">
        <v>6</v>
      </c>
      <c r="J15" s="12">
        <v>37.5</v>
      </c>
      <c r="K15" s="11">
        <v>0</v>
      </c>
      <c r="L15" s="12">
        <v>0</v>
      </c>
      <c r="M15" s="11">
        <v>1</v>
      </c>
      <c r="N15" s="12">
        <v>6.25</v>
      </c>
      <c r="O15" s="11">
        <v>0</v>
      </c>
      <c r="P15" s="13">
        <v>0</v>
      </c>
      <c r="Q15" s="14"/>
      <c r="R15" s="36"/>
      <c r="S15" s="36"/>
      <c r="T15" s="36"/>
    </row>
    <row r="16" spans="1:20" ht="15" customHeight="1" x14ac:dyDescent="0.25">
      <c r="A16" s="50"/>
      <c r="B16" s="17">
        <v>10</v>
      </c>
      <c r="C16" s="10" t="s">
        <v>22</v>
      </c>
      <c r="D16" s="26">
        <v>6</v>
      </c>
      <c r="E16" s="11">
        <v>1</v>
      </c>
      <c r="F16" s="12">
        <v>16.666666666666664</v>
      </c>
      <c r="G16" s="11">
        <v>4</v>
      </c>
      <c r="H16" s="12">
        <v>66.666666666666657</v>
      </c>
      <c r="I16" s="11">
        <v>0</v>
      </c>
      <c r="J16" s="12">
        <v>0</v>
      </c>
      <c r="K16" s="11">
        <v>0</v>
      </c>
      <c r="L16" s="12">
        <v>0</v>
      </c>
      <c r="M16" s="11">
        <v>1</v>
      </c>
      <c r="N16" s="12">
        <v>16.666666666666664</v>
      </c>
      <c r="O16" s="11">
        <v>0</v>
      </c>
      <c r="P16" s="13">
        <v>0</v>
      </c>
      <c r="Q16" s="14"/>
      <c r="R16" s="36"/>
      <c r="S16" s="36"/>
      <c r="T16" s="36"/>
    </row>
    <row r="17" spans="1:20" ht="15" customHeight="1" x14ac:dyDescent="0.25">
      <c r="A17" s="50"/>
      <c r="B17" s="17">
        <v>11</v>
      </c>
      <c r="C17" s="10" t="s">
        <v>23</v>
      </c>
      <c r="D17" s="26">
        <v>1</v>
      </c>
      <c r="E17" s="11">
        <v>1</v>
      </c>
      <c r="F17" s="12">
        <v>0</v>
      </c>
      <c r="G17" s="11">
        <v>0</v>
      </c>
      <c r="H17" s="12">
        <v>0</v>
      </c>
      <c r="I17" s="11">
        <v>0</v>
      </c>
      <c r="J17" s="12">
        <v>0</v>
      </c>
      <c r="K17" s="11">
        <v>0</v>
      </c>
      <c r="L17" s="12">
        <v>0</v>
      </c>
      <c r="M17" s="11">
        <v>0</v>
      </c>
      <c r="N17" s="12">
        <v>0</v>
      </c>
      <c r="O17" s="11">
        <v>0</v>
      </c>
      <c r="P17" s="13">
        <v>0</v>
      </c>
      <c r="Q17" s="14"/>
      <c r="R17" s="36"/>
      <c r="S17" s="36"/>
      <c r="T17" s="36"/>
    </row>
    <row r="18" spans="1:20" ht="15" customHeight="1" x14ac:dyDescent="0.25">
      <c r="B18" s="17">
        <v>12</v>
      </c>
      <c r="C18" s="10" t="s">
        <v>24</v>
      </c>
      <c r="D18" s="26">
        <v>5</v>
      </c>
      <c r="E18" s="11">
        <v>2</v>
      </c>
      <c r="F18" s="12">
        <v>40</v>
      </c>
      <c r="G18" s="11">
        <v>1</v>
      </c>
      <c r="H18" s="12">
        <v>20</v>
      </c>
      <c r="I18" s="11">
        <v>0</v>
      </c>
      <c r="J18" s="12">
        <v>0</v>
      </c>
      <c r="K18" s="11">
        <v>0</v>
      </c>
      <c r="L18" s="12">
        <v>0</v>
      </c>
      <c r="M18" s="11">
        <v>2</v>
      </c>
      <c r="N18" s="12">
        <v>40</v>
      </c>
      <c r="O18" s="11">
        <v>0</v>
      </c>
      <c r="P18" s="13">
        <v>0</v>
      </c>
      <c r="Q18" s="14"/>
      <c r="R18" s="36"/>
      <c r="S18" s="36"/>
      <c r="T18" s="36"/>
    </row>
    <row r="19" spans="1:20" ht="15" customHeight="1" x14ac:dyDescent="0.25">
      <c r="B19" s="17">
        <v>13</v>
      </c>
      <c r="C19" s="10" t="s">
        <v>25</v>
      </c>
      <c r="D19" s="26">
        <v>6</v>
      </c>
      <c r="E19" s="11">
        <v>2</v>
      </c>
      <c r="F19" s="12">
        <v>33.333333333333329</v>
      </c>
      <c r="G19" s="11">
        <v>2</v>
      </c>
      <c r="H19" s="12">
        <v>33.333333333333329</v>
      </c>
      <c r="I19" s="11">
        <v>1</v>
      </c>
      <c r="J19" s="12">
        <v>16.666666666666664</v>
      </c>
      <c r="K19" s="11">
        <v>0</v>
      </c>
      <c r="L19" s="12">
        <v>0</v>
      </c>
      <c r="M19" s="11">
        <v>1</v>
      </c>
      <c r="N19" s="12">
        <v>16.666666666666664</v>
      </c>
      <c r="O19" s="11">
        <v>0</v>
      </c>
      <c r="P19" s="13">
        <v>0</v>
      </c>
      <c r="Q19" s="14"/>
      <c r="R19" s="36"/>
      <c r="S19" s="36"/>
      <c r="T19" s="36"/>
    </row>
    <row r="20" spans="1:20" ht="15" customHeight="1" x14ac:dyDescent="0.25">
      <c r="B20" s="17">
        <v>14</v>
      </c>
      <c r="C20" s="10" t="s">
        <v>26</v>
      </c>
      <c r="D20" s="26">
        <v>25</v>
      </c>
      <c r="E20" s="11">
        <v>5</v>
      </c>
      <c r="F20" s="12">
        <v>20</v>
      </c>
      <c r="G20" s="11">
        <v>14</v>
      </c>
      <c r="H20" s="12">
        <v>56.000000000000007</v>
      </c>
      <c r="I20" s="11">
        <v>3</v>
      </c>
      <c r="J20" s="12">
        <v>12</v>
      </c>
      <c r="K20" s="11">
        <v>0</v>
      </c>
      <c r="L20" s="12">
        <v>0</v>
      </c>
      <c r="M20" s="11">
        <v>3</v>
      </c>
      <c r="N20" s="12">
        <v>12</v>
      </c>
      <c r="O20" s="11">
        <v>0</v>
      </c>
      <c r="P20" s="13">
        <v>0</v>
      </c>
      <c r="Q20" s="14"/>
      <c r="R20" s="36"/>
      <c r="S20" s="36"/>
      <c r="T20" s="36"/>
    </row>
    <row r="21" spans="1:20" ht="15" customHeight="1" x14ac:dyDescent="0.25">
      <c r="B21" s="17">
        <v>15</v>
      </c>
      <c r="C21" s="10" t="s">
        <v>27</v>
      </c>
      <c r="D21" s="26">
        <v>1</v>
      </c>
      <c r="E21" s="11">
        <v>1</v>
      </c>
      <c r="F21" s="12">
        <v>100</v>
      </c>
      <c r="G21" s="11">
        <v>0</v>
      </c>
      <c r="H21" s="12">
        <v>0</v>
      </c>
      <c r="I21" s="11">
        <v>0</v>
      </c>
      <c r="J21" s="12">
        <v>0</v>
      </c>
      <c r="K21" s="11">
        <v>0</v>
      </c>
      <c r="L21" s="12">
        <v>0</v>
      </c>
      <c r="M21" s="11">
        <v>0</v>
      </c>
      <c r="N21" s="12">
        <v>0</v>
      </c>
      <c r="O21" s="11">
        <v>0</v>
      </c>
      <c r="P21" s="13">
        <v>0</v>
      </c>
      <c r="Q21" s="14"/>
      <c r="R21" s="36"/>
      <c r="S21" s="36"/>
      <c r="T21" s="36"/>
    </row>
    <row r="22" spans="1:20" ht="15" customHeight="1" x14ac:dyDescent="0.25">
      <c r="B22" s="17">
        <v>16</v>
      </c>
      <c r="C22" s="10" t="s">
        <v>28</v>
      </c>
      <c r="D22" s="26">
        <v>0</v>
      </c>
      <c r="E22" s="11">
        <v>0</v>
      </c>
      <c r="F22" s="12">
        <v>0</v>
      </c>
      <c r="G22" s="11">
        <v>0</v>
      </c>
      <c r="H22" s="12">
        <v>0</v>
      </c>
      <c r="I22" s="11">
        <v>0</v>
      </c>
      <c r="J22" s="12">
        <v>0</v>
      </c>
      <c r="K22" s="11">
        <v>0</v>
      </c>
      <c r="L22" s="12">
        <v>0</v>
      </c>
      <c r="M22" s="11">
        <v>0</v>
      </c>
      <c r="N22" s="12">
        <v>0</v>
      </c>
      <c r="O22" s="11">
        <v>0</v>
      </c>
      <c r="P22" s="13">
        <v>0</v>
      </c>
      <c r="Q22" s="14"/>
      <c r="R22" s="36"/>
      <c r="S22" s="36"/>
      <c r="T22" s="36"/>
    </row>
    <row r="23" spans="1:20" ht="15" customHeight="1" x14ac:dyDescent="0.25">
      <c r="B23" s="17">
        <v>17</v>
      </c>
      <c r="C23" s="10" t="s">
        <v>29</v>
      </c>
      <c r="D23" s="26">
        <v>1</v>
      </c>
      <c r="E23" s="11">
        <v>0</v>
      </c>
      <c r="F23" s="12">
        <v>0</v>
      </c>
      <c r="G23" s="11">
        <v>1</v>
      </c>
      <c r="H23" s="12">
        <v>100</v>
      </c>
      <c r="I23" s="11">
        <v>0</v>
      </c>
      <c r="J23" s="12">
        <v>0</v>
      </c>
      <c r="K23" s="11">
        <v>0</v>
      </c>
      <c r="L23" s="12">
        <v>0</v>
      </c>
      <c r="M23" s="11">
        <v>0</v>
      </c>
      <c r="N23" s="12">
        <v>0</v>
      </c>
      <c r="O23" s="11">
        <v>0</v>
      </c>
      <c r="P23" s="13">
        <v>0</v>
      </c>
      <c r="Q23" s="14"/>
      <c r="R23" s="36"/>
      <c r="S23" s="36"/>
      <c r="T23" s="36"/>
    </row>
    <row r="24" spans="1:20" ht="15" customHeight="1" x14ac:dyDescent="0.25">
      <c r="B24" s="17">
        <v>18</v>
      </c>
      <c r="C24" s="10" t="s">
        <v>30</v>
      </c>
      <c r="D24" s="26">
        <v>3</v>
      </c>
      <c r="E24" s="11">
        <v>1</v>
      </c>
      <c r="F24" s="12">
        <v>33.333333333333329</v>
      </c>
      <c r="G24" s="11">
        <v>2</v>
      </c>
      <c r="H24" s="12">
        <v>66.666666666666657</v>
      </c>
      <c r="I24" s="11">
        <v>0</v>
      </c>
      <c r="J24" s="12">
        <v>0</v>
      </c>
      <c r="K24" s="11">
        <v>0</v>
      </c>
      <c r="L24" s="12">
        <v>0</v>
      </c>
      <c r="M24" s="11">
        <v>0</v>
      </c>
      <c r="N24" s="12">
        <v>0</v>
      </c>
      <c r="O24" s="11">
        <v>0</v>
      </c>
      <c r="P24" s="13">
        <v>0</v>
      </c>
      <c r="Q24" s="14"/>
      <c r="R24" s="36"/>
      <c r="S24" s="36"/>
      <c r="T24" s="36"/>
    </row>
    <row r="25" spans="1:20" ht="15" customHeight="1" x14ac:dyDescent="0.25">
      <c r="B25" s="17">
        <v>19</v>
      </c>
      <c r="C25" s="10" t="s">
        <v>31</v>
      </c>
      <c r="D25" s="26">
        <v>4</v>
      </c>
      <c r="E25" s="11">
        <v>3</v>
      </c>
      <c r="F25" s="12">
        <v>75</v>
      </c>
      <c r="G25" s="11">
        <v>1</v>
      </c>
      <c r="H25" s="12">
        <v>25</v>
      </c>
      <c r="I25" s="11">
        <v>0</v>
      </c>
      <c r="J25" s="12">
        <v>0</v>
      </c>
      <c r="K25" s="11">
        <v>0</v>
      </c>
      <c r="L25" s="12">
        <v>0</v>
      </c>
      <c r="M25" s="11">
        <v>0</v>
      </c>
      <c r="N25" s="12">
        <v>0</v>
      </c>
      <c r="O25" s="11">
        <v>0</v>
      </c>
      <c r="P25" s="13">
        <v>0</v>
      </c>
      <c r="Q25" s="14"/>
      <c r="R25" s="36"/>
      <c r="S25" s="36"/>
      <c r="T25" s="36"/>
    </row>
    <row r="26" spans="1:20" ht="15" customHeight="1" x14ac:dyDescent="0.25">
      <c r="B26" s="17">
        <v>20</v>
      </c>
      <c r="C26" s="10" t="s">
        <v>32</v>
      </c>
      <c r="D26" s="26">
        <v>2</v>
      </c>
      <c r="E26" s="11">
        <v>0</v>
      </c>
      <c r="F26" s="12">
        <v>0</v>
      </c>
      <c r="G26" s="11">
        <v>2</v>
      </c>
      <c r="H26" s="12">
        <v>100</v>
      </c>
      <c r="I26" s="11">
        <v>0</v>
      </c>
      <c r="J26" s="12">
        <v>0</v>
      </c>
      <c r="K26" s="11">
        <v>0</v>
      </c>
      <c r="L26" s="12">
        <v>0</v>
      </c>
      <c r="M26" s="11">
        <v>0</v>
      </c>
      <c r="N26" s="12">
        <v>0</v>
      </c>
      <c r="O26" s="11">
        <v>0</v>
      </c>
      <c r="P26" s="13">
        <v>0</v>
      </c>
      <c r="Q26" s="14"/>
      <c r="R26" s="36"/>
      <c r="S26" s="36"/>
      <c r="T26" s="36"/>
    </row>
    <row r="27" spans="1:20" ht="15" customHeight="1" x14ac:dyDescent="0.25">
      <c r="B27" s="17">
        <v>21</v>
      </c>
      <c r="C27" s="10" t="s">
        <v>33</v>
      </c>
      <c r="D27" s="26">
        <v>2</v>
      </c>
      <c r="E27" s="11">
        <v>2</v>
      </c>
      <c r="F27" s="12">
        <v>100</v>
      </c>
      <c r="G27" s="11">
        <v>0</v>
      </c>
      <c r="H27" s="12">
        <v>0</v>
      </c>
      <c r="I27" s="11">
        <v>0</v>
      </c>
      <c r="J27" s="12">
        <v>0</v>
      </c>
      <c r="K27" s="11">
        <v>0</v>
      </c>
      <c r="L27" s="12">
        <v>0</v>
      </c>
      <c r="M27" s="11">
        <v>0</v>
      </c>
      <c r="N27" s="12">
        <v>0</v>
      </c>
      <c r="O27" s="11">
        <v>0</v>
      </c>
      <c r="P27" s="13">
        <v>0</v>
      </c>
      <c r="Q27" s="14"/>
      <c r="R27" s="36"/>
      <c r="S27" s="36"/>
      <c r="T27" s="36"/>
    </row>
    <row r="28" spans="1:20" ht="15" customHeight="1" x14ac:dyDescent="0.25">
      <c r="B28" s="17">
        <v>22</v>
      </c>
      <c r="C28" s="10" t="s">
        <v>34</v>
      </c>
      <c r="D28" s="26">
        <v>2</v>
      </c>
      <c r="E28" s="11">
        <v>1</v>
      </c>
      <c r="F28" s="12">
        <v>50</v>
      </c>
      <c r="G28" s="11">
        <v>1</v>
      </c>
      <c r="H28" s="12">
        <v>50</v>
      </c>
      <c r="I28" s="11">
        <v>0</v>
      </c>
      <c r="J28" s="12">
        <v>0</v>
      </c>
      <c r="K28" s="11">
        <v>0</v>
      </c>
      <c r="L28" s="12">
        <v>0</v>
      </c>
      <c r="M28" s="11">
        <v>0</v>
      </c>
      <c r="N28" s="12">
        <v>0</v>
      </c>
      <c r="O28" s="11">
        <v>0</v>
      </c>
      <c r="P28" s="13">
        <v>0</v>
      </c>
      <c r="Q28" s="14"/>
      <c r="R28" s="36"/>
      <c r="S28" s="36"/>
      <c r="T28" s="36"/>
    </row>
    <row r="29" spans="1:20" ht="15" customHeight="1" x14ac:dyDescent="0.25">
      <c r="B29" s="17">
        <v>23</v>
      </c>
      <c r="C29" s="10" t="s">
        <v>35</v>
      </c>
      <c r="D29" s="26">
        <v>1</v>
      </c>
      <c r="E29" s="11">
        <v>1</v>
      </c>
      <c r="F29" s="12">
        <v>100</v>
      </c>
      <c r="G29" s="11">
        <v>0</v>
      </c>
      <c r="H29" s="12">
        <v>0</v>
      </c>
      <c r="I29" s="11">
        <v>0</v>
      </c>
      <c r="J29" s="12">
        <v>0</v>
      </c>
      <c r="K29" s="11">
        <v>0</v>
      </c>
      <c r="L29" s="12">
        <v>0</v>
      </c>
      <c r="M29" s="11">
        <v>0</v>
      </c>
      <c r="N29" s="12">
        <v>0</v>
      </c>
      <c r="O29" s="11">
        <v>0</v>
      </c>
      <c r="P29" s="13">
        <v>0</v>
      </c>
      <c r="Q29" s="14"/>
      <c r="R29" s="36"/>
      <c r="S29" s="36"/>
      <c r="T29" s="36"/>
    </row>
    <row r="30" spans="1:20" ht="15" customHeight="1" x14ac:dyDescent="0.25">
      <c r="B30" s="17">
        <v>24</v>
      </c>
      <c r="C30" s="18" t="s">
        <v>36</v>
      </c>
      <c r="D30" s="26">
        <v>4</v>
      </c>
      <c r="E30" s="11">
        <v>0</v>
      </c>
      <c r="F30" s="12">
        <v>0</v>
      </c>
      <c r="G30" s="11">
        <v>3</v>
      </c>
      <c r="H30" s="12">
        <v>75</v>
      </c>
      <c r="I30" s="11">
        <v>1</v>
      </c>
      <c r="J30" s="12">
        <v>25</v>
      </c>
      <c r="K30" s="11">
        <v>0</v>
      </c>
      <c r="L30" s="12">
        <v>0</v>
      </c>
      <c r="M30" s="11">
        <v>0</v>
      </c>
      <c r="N30" s="12">
        <v>0</v>
      </c>
      <c r="O30" s="11">
        <v>0</v>
      </c>
      <c r="P30" s="13">
        <v>0</v>
      </c>
      <c r="Q30" s="14"/>
      <c r="R30" s="36"/>
      <c r="S30" s="36"/>
      <c r="T30" s="36"/>
    </row>
    <row r="31" spans="1:20" ht="15" customHeight="1" x14ac:dyDescent="0.25">
      <c r="B31" s="17">
        <v>25</v>
      </c>
      <c r="C31" s="33" t="s">
        <v>37</v>
      </c>
      <c r="D31" s="26">
        <v>5</v>
      </c>
      <c r="E31" s="11">
        <v>2</v>
      </c>
      <c r="F31" s="12">
        <v>40</v>
      </c>
      <c r="G31" s="11">
        <v>2</v>
      </c>
      <c r="H31" s="12">
        <v>40</v>
      </c>
      <c r="I31" s="11">
        <v>1</v>
      </c>
      <c r="J31" s="12">
        <v>20</v>
      </c>
      <c r="K31" s="11">
        <v>0</v>
      </c>
      <c r="L31" s="12">
        <v>0</v>
      </c>
      <c r="M31" s="11">
        <v>0</v>
      </c>
      <c r="N31" s="12">
        <v>0</v>
      </c>
      <c r="O31" s="11">
        <v>0</v>
      </c>
      <c r="P31" s="13">
        <v>0</v>
      </c>
      <c r="Q31" s="14"/>
      <c r="R31" s="36"/>
      <c r="S31" s="36"/>
      <c r="T31" s="36"/>
    </row>
    <row r="32" spans="1:20" ht="15" customHeight="1" x14ac:dyDescent="0.25">
      <c r="B32" s="9">
        <v>24</v>
      </c>
      <c r="C32" s="25" t="s">
        <v>38</v>
      </c>
      <c r="D32" s="26">
        <v>0</v>
      </c>
      <c r="E32" s="11">
        <v>0</v>
      </c>
      <c r="F32" s="12">
        <v>0</v>
      </c>
      <c r="G32" s="11">
        <v>0</v>
      </c>
      <c r="H32" s="12">
        <v>0</v>
      </c>
      <c r="I32" s="11">
        <v>0</v>
      </c>
      <c r="J32" s="12">
        <v>0</v>
      </c>
      <c r="K32" s="11">
        <v>0</v>
      </c>
      <c r="L32" s="12">
        <v>0</v>
      </c>
      <c r="M32" s="11">
        <v>0</v>
      </c>
      <c r="N32" s="12">
        <v>0</v>
      </c>
      <c r="O32" s="11">
        <v>0</v>
      </c>
      <c r="P32" s="13">
        <v>0</v>
      </c>
      <c r="Q32" s="14"/>
      <c r="R32" s="36"/>
      <c r="S32" s="36"/>
      <c r="T32" s="36"/>
    </row>
    <row r="33" spans="2:20" ht="15" customHeight="1" thickBot="1" x14ac:dyDescent="0.3">
      <c r="B33" s="20">
        <v>25</v>
      </c>
      <c r="C33" s="21" t="s">
        <v>39</v>
      </c>
      <c r="D33" s="26">
        <v>0</v>
      </c>
      <c r="E33" s="11">
        <v>0</v>
      </c>
      <c r="F33" s="12">
        <v>0</v>
      </c>
      <c r="G33" s="11">
        <v>0</v>
      </c>
      <c r="H33" s="12">
        <v>0</v>
      </c>
      <c r="I33" s="11">
        <v>0</v>
      </c>
      <c r="J33" s="12">
        <v>0</v>
      </c>
      <c r="K33" s="11">
        <v>0</v>
      </c>
      <c r="L33" s="12">
        <v>0</v>
      </c>
      <c r="M33" s="11">
        <v>0</v>
      </c>
      <c r="N33" s="12">
        <v>0</v>
      </c>
      <c r="O33" s="11">
        <v>0</v>
      </c>
      <c r="P33" s="13">
        <v>0</v>
      </c>
      <c r="Q33" s="14"/>
      <c r="R33" s="36"/>
      <c r="S33" s="36"/>
      <c r="T33" s="36"/>
    </row>
    <row r="34" spans="2:20" ht="15" customHeight="1" thickBot="1" x14ac:dyDescent="0.3">
      <c r="B34" s="51" t="s">
        <v>41</v>
      </c>
      <c r="C34" s="52"/>
      <c r="D34" s="27">
        <v>143</v>
      </c>
      <c r="E34" s="24">
        <v>35</v>
      </c>
      <c r="F34" s="28">
        <v>24.475524475524477</v>
      </c>
      <c r="G34" s="24">
        <v>84</v>
      </c>
      <c r="H34" s="28">
        <v>58.74125874125874</v>
      </c>
      <c r="I34" s="24">
        <v>15</v>
      </c>
      <c r="J34" s="28">
        <v>10.48951048951049</v>
      </c>
      <c r="K34" s="24">
        <v>0</v>
      </c>
      <c r="L34" s="28">
        <v>0</v>
      </c>
      <c r="M34" s="24">
        <v>9</v>
      </c>
      <c r="N34" s="28">
        <v>6.2937062937062942</v>
      </c>
      <c r="O34" s="24">
        <v>0</v>
      </c>
      <c r="P34" s="29">
        <v>0</v>
      </c>
      <c r="Q34" s="14"/>
      <c r="R34" s="15"/>
      <c r="S34" s="16"/>
    </row>
    <row r="35" spans="2:20" ht="16.5" thickBot="1" x14ac:dyDescent="0.3">
      <c r="B35" s="51" t="s">
        <v>40</v>
      </c>
      <c r="C35" s="52"/>
      <c r="D35" s="27">
        <v>143</v>
      </c>
      <c r="E35" s="23">
        <v>35</v>
      </c>
      <c r="F35" s="28">
        <v>24.475524475524477</v>
      </c>
      <c r="G35" s="43">
        <v>84</v>
      </c>
      <c r="H35" s="28">
        <v>58.74125874125874</v>
      </c>
      <c r="I35" s="23">
        <v>15</v>
      </c>
      <c r="J35" s="28">
        <v>10.48951048951049</v>
      </c>
      <c r="K35" s="23">
        <v>0</v>
      </c>
      <c r="L35" s="28">
        <v>0</v>
      </c>
      <c r="M35" s="23">
        <v>9</v>
      </c>
      <c r="N35" s="28">
        <v>6.2937062937062933</v>
      </c>
      <c r="O35" s="23">
        <v>0</v>
      </c>
      <c r="P35" s="29">
        <v>0</v>
      </c>
      <c r="R35" s="15"/>
    </row>
    <row r="37" spans="2:20" ht="15" x14ac:dyDescent="0.25">
      <c r="D37" s="19"/>
    </row>
    <row r="38" spans="2:20" ht="15" x14ac:dyDescent="0.25">
      <c r="D38" s="19"/>
    </row>
    <row r="39" spans="2:20" ht="15" x14ac:dyDescent="0.25">
      <c r="D39" s="19"/>
    </row>
    <row r="40" spans="2:20" ht="15" x14ac:dyDescent="0.25">
      <c r="D40" s="19"/>
    </row>
  </sheetData>
  <mergeCells count="13">
    <mergeCell ref="A16:A17"/>
    <mergeCell ref="B34:C34"/>
    <mergeCell ref="B35:C35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16F2-B300-4F48-AB2B-A89C11D5BF0D}">
  <dimension ref="A1:P34"/>
  <sheetViews>
    <sheetView workbookViewId="0">
      <selection activeCell="S18" sqref="S18"/>
    </sheetView>
  </sheetViews>
  <sheetFormatPr defaultRowHeight="15" x14ac:dyDescent="0.25"/>
  <cols>
    <col min="1" max="1" width="5.28515625" customWidth="1"/>
    <col min="3" max="3" width="24.5703125" customWidth="1"/>
    <col min="4" max="4" width="11.28515625" customWidth="1"/>
  </cols>
  <sheetData>
    <row r="1" spans="1:16" ht="15.75" x14ac:dyDescent="0.25">
      <c r="A1" s="1"/>
      <c r="B1" s="53" t="s">
        <v>51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16.5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6" customHeight="1" x14ac:dyDescent="0.25">
      <c r="A3" s="1"/>
      <c r="B3" s="54" t="s">
        <v>0</v>
      </c>
      <c r="C3" s="57" t="s">
        <v>1</v>
      </c>
      <c r="D3" s="60" t="s">
        <v>2</v>
      </c>
      <c r="E3" s="63" t="s">
        <v>3</v>
      </c>
      <c r="F3" s="63"/>
      <c r="G3" s="63" t="s">
        <v>4</v>
      </c>
      <c r="H3" s="63"/>
      <c r="I3" s="63" t="s">
        <v>5</v>
      </c>
      <c r="J3" s="63"/>
      <c r="K3" s="63" t="s">
        <v>6</v>
      </c>
      <c r="L3" s="63"/>
      <c r="M3" s="63" t="s">
        <v>7</v>
      </c>
      <c r="N3" s="63"/>
      <c r="O3" s="63" t="s">
        <v>8</v>
      </c>
      <c r="P3" s="64"/>
    </row>
    <row r="4" spans="1:16" ht="28.5" x14ac:dyDescent="0.25">
      <c r="A4" s="1"/>
      <c r="B4" s="55"/>
      <c r="C4" s="58"/>
      <c r="D4" s="61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16" ht="15.75" thickBot="1" x14ac:dyDescent="0.3">
      <c r="A5" s="1"/>
      <c r="B5" s="56"/>
      <c r="C5" s="59"/>
      <c r="D5" s="62"/>
      <c r="E5" s="7" t="s">
        <v>12</v>
      </c>
      <c r="F5" s="7" t="s">
        <v>10</v>
      </c>
      <c r="G5" s="7" t="s">
        <v>12</v>
      </c>
      <c r="H5" s="7" t="s">
        <v>10</v>
      </c>
      <c r="I5" s="7" t="s">
        <v>12</v>
      </c>
      <c r="J5" s="7" t="s">
        <v>10</v>
      </c>
      <c r="K5" s="7" t="s">
        <v>12</v>
      </c>
      <c r="L5" s="7" t="s">
        <v>10</v>
      </c>
      <c r="M5" s="7" t="s">
        <v>12</v>
      </c>
      <c r="N5" s="7" t="s">
        <v>10</v>
      </c>
      <c r="O5" s="7" t="s">
        <v>12</v>
      </c>
      <c r="P5" s="8" t="s">
        <v>10</v>
      </c>
    </row>
    <row r="6" spans="1:16" ht="15.75" x14ac:dyDescent="0.25">
      <c r="A6" s="1"/>
      <c r="B6" s="9">
        <v>1</v>
      </c>
      <c r="C6" s="10" t="s">
        <v>13</v>
      </c>
      <c r="D6" s="26">
        <f>SUM(E6+G6+I6+K6+M6+O6)</f>
        <v>94</v>
      </c>
      <c r="E6" s="11">
        <v>19</v>
      </c>
      <c r="F6" s="12">
        <f>E6/D6*100</f>
        <v>20.212765957446805</v>
      </c>
      <c r="G6" s="11">
        <v>38</v>
      </c>
      <c r="H6" s="12">
        <f>G6/D6*100</f>
        <v>40.425531914893611</v>
      </c>
      <c r="I6" s="11">
        <v>10</v>
      </c>
      <c r="J6" s="12">
        <f>I6/D6*100</f>
        <v>10.638297872340425</v>
      </c>
      <c r="K6" s="11">
        <v>9</v>
      </c>
      <c r="L6" s="12">
        <f>K6/D6*100</f>
        <v>9.5744680851063837</v>
      </c>
      <c r="M6" s="11">
        <v>18</v>
      </c>
      <c r="N6" s="12">
        <f>M6/D6*100</f>
        <v>19.148936170212767</v>
      </c>
      <c r="O6" s="11">
        <v>0</v>
      </c>
      <c r="P6" s="13">
        <f>O6/D6*100</f>
        <v>0</v>
      </c>
    </row>
    <row r="7" spans="1:16" ht="15.75" x14ac:dyDescent="0.25">
      <c r="A7" s="1"/>
      <c r="B7" s="17">
        <v>2</v>
      </c>
      <c r="C7" s="10" t="s">
        <v>14</v>
      </c>
      <c r="D7" s="26">
        <f t="shared" ref="D7:D32" si="0">SUM(E7+G7+I7+K7+M7+O7)</f>
        <v>114</v>
      </c>
      <c r="E7" s="11">
        <v>45</v>
      </c>
      <c r="F7" s="12">
        <f t="shared" ref="F7:F33" si="1">E7/D7*100</f>
        <v>39.473684210526315</v>
      </c>
      <c r="G7" s="11">
        <v>24</v>
      </c>
      <c r="H7" s="12">
        <f t="shared" ref="H7:H33" si="2">G7/D7*100</f>
        <v>21.052631578947366</v>
      </c>
      <c r="I7" s="11">
        <v>18</v>
      </c>
      <c r="J7" s="12">
        <f t="shared" ref="J7:J33" si="3">I7/D7*100</f>
        <v>15.789473684210526</v>
      </c>
      <c r="K7" s="11">
        <v>9</v>
      </c>
      <c r="L7" s="12">
        <f t="shared" ref="L7:L33" si="4">K7/D7*100</f>
        <v>7.8947368421052628</v>
      </c>
      <c r="M7" s="11">
        <v>18</v>
      </c>
      <c r="N7" s="12">
        <f t="shared" ref="N7:N32" si="5">M7/D7*100</f>
        <v>15.789473684210526</v>
      </c>
      <c r="O7" s="11">
        <v>0</v>
      </c>
      <c r="P7" s="13">
        <f t="shared" ref="P7:P33" si="6">O7/D7*100</f>
        <v>0</v>
      </c>
    </row>
    <row r="8" spans="1:16" ht="15.75" x14ac:dyDescent="0.25">
      <c r="A8" s="1"/>
      <c r="B8" s="17">
        <v>3</v>
      </c>
      <c r="C8" s="10" t="s">
        <v>15</v>
      </c>
      <c r="D8" s="26">
        <f t="shared" si="0"/>
        <v>435</v>
      </c>
      <c r="E8" s="11">
        <v>123</v>
      </c>
      <c r="F8" s="12">
        <f t="shared" si="1"/>
        <v>28.27586206896552</v>
      </c>
      <c r="G8" s="11">
        <v>192</v>
      </c>
      <c r="H8" s="12">
        <f t="shared" si="2"/>
        <v>44.137931034482762</v>
      </c>
      <c r="I8" s="11">
        <v>80</v>
      </c>
      <c r="J8" s="12">
        <f t="shared" si="3"/>
        <v>18.390804597701148</v>
      </c>
      <c r="K8" s="11">
        <v>25</v>
      </c>
      <c r="L8" s="12">
        <f t="shared" si="4"/>
        <v>5.7471264367816088</v>
      </c>
      <c r="M8" s="11">
        <v>15</v>
      </c>
      <c r="N8" s="12">
        <f t="shared" si="5"/>
        <v>3.4482758620689653</v>
      </c>
      <c r="O8" s="11">
        <v>0</v>
      </c>
      <c r="P8" s="13">
        <f t="shared" si="6"/>
        <v>0</v>
      </c>
    </row>
    <row r="9" spans="1:16" ht="15.75" x14ac:dyDescent="0.25">
      <c r="A9" s="1"/>
      <c r="B9" s="17">
        <v>4</v>
      </c>
      <c r="C9" s="10" t="s">
        <v>16</v>
      </c>
      <c r="D9" s="26">
        <f t="shared" si="0"/>
        <v>239</v>
      </c>
      <c r="E9" s="11">
        <v>144</v>
      </c>
      <c r="F9" s="12">
        <f t="shared" si="1"/>
        <v>60.251046025104607</v>
      </c>
      <c r="G9" s="11">
        <v>9</v>
      </c>
      <c r="H9" s="12">
        <f t="shared" si="2"/>
        <v>3.7656903765690379</v>
      </c>
      <c r="I9" s="11">
        <v>41</v>
      </c>
      <c r="J9" s="12">
        <f t="shared" si="3"/>
        <v>17.154811715481173</v>
      </c>
      <c r="K9" s="11">
        <v>22</v>
      </c>
      <c r="L9" s="12">
        <f t="shared" si="4"/>
        <v>9.2050209205020916</v>
      </c>
      <c r="M9" s="11">
        <v>23</v>
      </c>
      <c r="N9" s="12">
        <f t="shared" si="5"/>
        <v>9.6234309623430967</v>
      </c>
      <c r="O9" s="11">
        <v>0</v>
      </c>
      <c r="P9" s="13">
        <f t="shared" si="6"/>
        <v>0</v>
      </c>
    </row>
    <row r="10" spans="1:16" ht="15.75" x14ac:dyDescent="0.25">
      <c r="A10" s="1"/>
      <c r="B10" s="17">
        <v>5</v>
      </c>
      <c r="C10" s="10" t="s">
        <v>17</v>
      </c>
      <c r="D10" s="26">
        <f t="shared" si="0"/>
        <v>100</v>
      </c>
      <c r="E10" s="11">
        <v>70</v>
      </c>
      <c r="F10" s="12">
        <f t="shared" si="1"/>
        <v>70</v>
      </c>
      <c r="G10" s="11">
        <v>5</v>
      </c>
      <c r="H10" s="12">
        <f t="shared" si="2"/>
        <v>5</v>
      </c>
      <c r="I10" s="11">
        <v>13</v>
      </c>
      <c r="J10" s="12">
        <f t="shared" si="3"/>
        <v>13</v>
      </c>
      <c r="K10" s="11">
        <v>6</v>
      </c>
      <c r="L10" s="12">
        <f t="shared" si="4"/>
        <v>6</v>
      </c>
      <c r="M10" s="11">
        <v>6</v>
      </c>
      <c r="N10" s="12">
        <f t="shared" si="5"/>
        <v>6</v>
      </c>
      <c r="O10" s="11">
        <v>0</v>
      </c>
      <c r="P10" s="13">
        <f t="shared" si="6"/>
        <v>0</v>
      </c>
    </row>
    <row r="11" spans="1:16" ht="15.75" x14ac:dyDescent="0.25">
      <c r="A11" s="1"/>
      <c r="B11" s="17">
        <v>6</v>
      </c>
      <c r="C11" s="10" t="s">
        <v>18</v>
      </c>
      <c r="D11" s="26">
        <f t="shared" si="0"/>
        <v>87</v>
      </c>
      <c r="E11" s="11">
        <v>51</v>
      </c>
      <c r="F11" s="12">
        <f t="shared" si="1"/>
        <v>58.620689655172406</v>
      </c>
      <c r="G11" s="11">
        <v>5</v>
      </c>
      <c r="H11" s="12">
        <f t="shared" si="2"/>
        <v>5.7471264367816088</v>
      </c>
      <c r="I11" s="11">
        <v>14</v>
      </c>
      <c r="J11" s="12">
        <f t="shared" si="3"/>
        <v>16.091954022988507</v>
      </c>
      <c r="K11" s="11">
        <v>4</v>
      </c>
      <c r="L11" s="12">
        <f t="shared" si="4"/>
        <v>4.5977011494252871</v>
      </c>
      <c r="M11" s="11">
        <v>13</v>
      </c>
      <c r="N11" s="12">
        <f t="shared" si="5"/>
        <v>14.942528735632186</v>
      </c>
      <c r="O11" s="11">
        <v>0</v>
      </c>
      <c r="P11" s="13">
        <f t="shared" si="6"/>
        <v>0</v>
      </c>
    </row>
    <row r="12" spans="1:16" ht="15.75" x14ac:dyDescent="0.25">
      <c r="A12" s="1"/>
      <c r="B12" s="17">
        <v>7</v>
      </c>
      <c r="C12" s="10" t="s">
        <v>19</v>
      </c>
      <c r="D12" s="26">
        <f t="shared" si="0"/>
        <v>204</v>
      </c>
      <c r="E12" s="11">
        <v>82</v>
      </c>
      <c r="F12" s="12">
        <f t="shared" si="1"/>
        <v>40.196078431372548</v>
      </c>
      <c r="G12" s="11">
        <v>59</v>
      </c>
      <c r="H12" s="12">
        <f t="shared" si="2"/>
        <v>28.921568627450984</v>
      </c>
      <c r="I12" s="11">
        <v>28</v>
      </c>
      <c r="J12" s="12">
        <f t="shared" si="3"/>
        <v>13.725490196078432</v>
      </c>
      <c r="K12" s="11">
        <v>19</v>
      </c>
      <c r="L12" s="12">
        <f t="shared" si="4"/>
        <v>9.3137254901960791</v>
      </c>
      <c r="M12" s="11">
        <v>16</v>
      </c>
      <c r="N12" s="12">
        <f t="shared" si="5"/>
        <v>7.8431372549019605</v>
      </c>
      <c r="O12" s="11">
        <v>0</v>
      </c>
      <c r="P12" s="13">
        <f t="shared" si="6"/>
        <v>0</v>
      </c>
    </row>
    <row r="13" spans="1:16" ht="15.75" x14ac:dyDescent="0.25">
      <c r="A13" s="1"/>
      <c r="B13" s="17">
        <v>8</v>
      </c>
      <c r="C13" s="10" t="s">
        <v>20</v>
      </c>
      <c r="D13" s="26">
        <f t="shared" si="0"/>
        <v>47</v>
      </c>
      <c r="E13" s="11">
        <v>30</v>
      </c>
      <c r="F13" s="12">
        <f t="shared" si="1"/>
        <v>63.829787234042556</v>
      </c>
      <c r="G13" s="11">
        <v>1</v>
      </c>
      <c r="H13" s="12">
        <f t="shared" si="2"/>
        <v>2.1276595744680851</v>
      </c>
      <c r="I13" s="11">
        <v>8</v>
      </c>
      <c r="J13" s="12">
        <f t="shared" si="3"/>
        <v>17.021276595744681</v>
      </c>
      <c r="K13" s="11">
        <v>4</v>
      </c>
      <c r="L13" s="12">
        <f t="shared" si="4"/>
        <v>8.5106382978723403</v>
      </c>
      <c r="M13" s="11">
        <v>4</v>
      </c>
      <c r="N13" s="12">
        <f t="shared" si="5"/>
        <v>8.5106382978723403</v>
      </c>
      <c r="O13" s="11">
        <v>0</v>
      </c>
      <c r="P13" s="13">
        <f t="shared" si="6"/>
        <v>0</v>
      </c>
    </row>
    <row r="14" spans="1:16" ht="15.75" x14ac:dyDescent="0.25">
      <c r="A14" s="1"/>
      <c r="B14" s="17">
        <v>9</v>
      </c>
      <c r="C14" s="10" t="s">
        <v>21</v>
      </c>
      <c r="D14" s="26">
        <f t="shared" si="0"/>
        <v>137</v>
      </c>
      <c r="E14" s="11">
        <v>43</v>
      </c>
      <c r="F14" s="12">
        <f t="shared" si="1"/>
        <v>31.386861313868614</v>
      </c>
      <c r="G14" s="11">
        <v>45</v>
      </c>
      <c r="H14" s="12">
        <f t="shared" si="2"/>
        <v>32.846715328467155</v>
      </c>
      <c r="I14" s="11">
        <v>32</v>
      </c>
      <c r="J14" s="12">
        <f t="shared" si="3"/>
        <v>23.357664233576642</v>
      </c>
      <c r="K14" s="11">
        <v>6</v>
      </c>
      <c r="L14" s="12">
        <f t="shared" si="4"/>
        <v>4.3795620437956204</v>
      </c>
      <c r="M14" s="11">
        <v>11</v>
      </c>
      <c r="N14" s="12">
        <f t="shared" si="5"/>
        <v>8.0291970802919703</v>
      </c>
      <c r="O14" s="11">
        <v>0</v>
      </c>
      <c r="P14" s="13">
        <f t="shared" si="6"/>
        <v>0</v>
      </c>
    </row>
    <row r="15" spans="1:16" ht="15.75" x14ac:dyDescent="0.25">
      <c r="A15" s="50"/>
      <c r="B15" s="17">
        <v>10</v>
      </c>
      <c r="C15" s="10" t="s">
        <v>22</v>
      </c>
      <c r="D15" s="26">
        <f t="shared" si="0"/>
        <v>78</v>
      </c>
      <c r="E15" s="11">
        <v>37</v>
      </c>
      <c r="F15" s="12">
        <f t="shared" si="1"/>
        <v>47.435897435897431</v>
      </c>
      <c r="G15" s="11">
        <v>24</v>
      </c>
      <c r="H15" s="12">
        <f t="shared" si="2"/>
        <v>30.76923076923077</v>
      </c>
      <c r="I15" s="11">
        <v>8</v>
      </c>
      <c r="J15" s="12">
        <f t="shared" si="3"/>
        <v>10.256410256410255</v>
      </c>
      <c r="K15" s="11">
        <v>3</v>
      </c>
      <c r="L15" s="12">
        <f t="shared" si="4"/>
        <v>3.8461538461538463</v>
      </c>
      <c r="M15" s="11">
        <v>6</v>
      </c>
      <c r="N15" s="12">
        <f t="shared" si="5"/>
        <v>7.6923076923076925</v>
      </c>
      <c r="O15" s="11">
        <v>0</v>
      </c>
      <c r="P15" s="13">
        <f t="shared" si="6"/>
        <v>0</v>
      </c>
    </row>
    <row r="16" spans="1:16" ht="15.75" x14ac:dyDescent="0.25">
      <c r="A16" s="50"/>
      <c r="B16" s="17">
        <v>11</v>
      </c>
      <c r="C16" s="10" t="s">
        <v>23</v>
      </c>
      <c r="D16" s="26">
        <f t="shared" si="0"/>
        <v>95</v>
      </c>
      <c r="E16" s="11">
        <v>38</v>
      </c>
      <c r="F16" s="12">
        <f t="shared" si="1"/>
        <v>40</v>
      </c>
      <c r="G16" s="11">
        <v>25</v>
      </c>
      <c r="H16" s="12">
        <f t="shared" si="2"/>
        <v>26.315789473684209</v>
      </c>
      <c r="I16" s="11">
        <v>13</v>
      </c>
      <c r="J16" s="12">
        <f t="shared" si="3"/>
        <v>13.684210526315791</v>
      </c>
      <c r="K16" s="11">
        <v>5</v>
      </c>
      <c r="L16" s="12">
        <f t="shared" si="4"/>
        <v>5.2631578947368416</v>
      </c>
      <c r="M16" s="11">
        <v>14</v>
      </c>
      <c r="N16" s="12">
        <f t="shared" si="5"/>
        <v>14.736842105263156</v>
      </c>
      <c r="O16" s="11">
        <v>0</v>
      </c>
      <c r="P16" s="13">
        <f t="shared" si="6"/>
        <v>0</v>
      </c>
    </row>
    <row r="17" spans="1:16" ht="15.75" x14ac:dyDescent="0.25">
      <c r="A17" s="1"/>
      <c r="B17" s="17">
        <v>12</v>
      </c>
      <c r="C17" s="10" t="s">
        <v>24</v>
      </c>
      <c r="D17" s="26">
        <f t="shared" si="0"/>
        <v>154</v>
      </c>
      <c r="E17" s="11">
        <v>77</v>
      </c>
      <c r="F17" s="12">
        <f t="shared" si="1"/>
        <v>50</v>
      </c>
      <c r="G17" s="11">
        <v>13</v>
      </c>
      <c r="H17" s="12">
        <f t="shared" si="2"/>
        <v>8.4415584415584419</v>
      </c>
      <c r="I17" s="11">
        <v>37</v>
      </c>
      <c r="J17" s="12">
        <f t="shared" si="3"/>
        <v>24.025974025974026</v>
      </c>
      <c r="K17" s="11">
        <v>13</v>
      </c>
      <c r="L17" s="12">
        <f t="shared" si="4"/>
        <v>8.4415584415584419</v>
      </c>
      <c r="M17" s="11">
        <v>14</v>
      </c>
      <c r="N17" s="12">
        <f t="shared" si="5"/>
        <v>9.0909090909090917</v>
      </c>
      <c r="O17" s="11">
        <v>0</v>
      </c>
      <c r="P17" s="13">
        <f t="shared" si="6"/>
        <v>0</v>
      </c>
    </row>
    <row r="18" spans="1:16" ht="15.75" x14ac:dyDescent="0.25">
      <c r="A18" s="1"/>
      <c r="B18" s="17">
        <v>13</v>
      </c>
      <c r="C18" s="10" t="s">
        <v>25</v>
      </c>
      <c r="D18" s="26">
        <f t="shared" si="0"/>
        <v>131</v>
      </c>
      <c r="E18" s="11">
        <v>41</v>
      </c>
      <c r="F18" s="12">
        <f t="shared" si="1"/>
        <v>31.297709923664126</v>
      </c>
      <c r="G18" s="11">
        <v>52</v>
      </c>
      <c r="H18" s="12">
        <f t="shared" si="2"/>
        <v>39.694656488549619</v>
      </c>
      <c r="I18" s="11">
        <v>12</v>
      </c>
      <c r="J18" s="12">
        <f t="shared" si="3"/>
        <v>9.1603053435114496</v>
      </c>
      <c r="K18" s="11">
        <v>14</v>
      </c>
      <c r="L18" s="12">
        <f t="shared" si="4"/>
        <v>10.687022900763358</v>
      </c>
      <c r="M18" s="11">
        <v>12</v>
      </c>
      <c r="N18" s="12">
        <f t="shared" si="5"/>
        <v>9.1603053435114496</v>
      </c>
      <c r="O18" s="11">
        <v>0</v>
      </c>
      <c r="P18" s="13">
        <f t="shared" si="6"/>
        <v>0</v>
      </c>
    </row>
    <row r="19" spans="1:16" ht="15.75" x14ac:dyDescent="0.25">
      <c r="A19" s="1"/>
      <c r="B19" s="17">
        <v>14</v>
      </c>
      <c r="C19" s="10" t="s">
        <v>26</v>
      </c>
      <c r="D19" s="26">
        <f t="shared" si="0"/>
        <v>314</v>
      </c>
      <c r="E19" s="11">
        <v>211</v>
      </c>
      <c r="F19" s="12">
        <f t="shared" si="1"/>
        <v>67.197452229299358</v>
      </c>
      <c r="G19" s="11">
        <v>0</v>
      </c>
      <c r="H19" s="12">
        <f t="shared" si="2"/>
        <v>0</v>
      </c>
      <c r="I19" s="11">
        <v>51</v>
      </c>
      <c r="J19" s="12">
        <f t="shared" si="3"/>
        <v>16.242038216560509</v>
      </c>
      <c r="K19" s="11">
        <v>10</v>
      </c>
      <c r="L19" s="12">
        <f t="shared" si="4"/>
        <v>3.1847133757961785</v>
      </c>
      <c r="M19" s="11">
        <v>42</v>
      </c>
      <c r="N19" s="12">
        <f t="shared" si="5"/>
        <v>13.375796178343949</v>
      </c>
      <c r="O19" s="11">
        <v>0</v>
      </c>
      <c r="P19" s="13">
        <f t="shared" si="6"/>
        <v>0</v>
      </c>
    </row>
    <row r="20" spans="1:16" ht="15.75" x14ac:dyDescent="0.25">
      <c r="A20" s="1"/>
      <c r="B20" s="17">
        <v>15</v>
      </c>
      <c r="C20" s="10" t="s">
        <v>27</v>
      </c>
      <c r="D20" s="26">
        <f t="shared" si="0"/>
        <v>102</v>
      </c>
      <c r="E20" s="11">
        <v>57</v>
      </c>
      <c r="F20" s="12">
        <f t="shared" si="1"/>
        <v>55.882352941176471</v>
      </c>
      <c r="G20" s="11">
        <v>4</v>
      </c>
      <c r="H20" s="12">
        <f t="shared" si="2"/>
        <v>3.9215686274509802</v>
      </c>
      <c r="I20" s="11">
        <v>21</v>
      </c>
      <c r="J20" s="12">
        <f t="shared" si="3"/>
        <v>20.588235294117645</v>
      </c>
      <c r="K20" s="11">
        <v>14</v>
      </c>
      <c r="L20" s="12">
        <f t="shared" si="4"/>
        <v>13.725490196078432</v>
      </c>
      <c r="M20" s="11">
        <v>6</v>
      </c>
      <c r="N20" s="12">
        <f t="shared" si="5"/>
        <v>5.8823529411764701</v>
      </c>
      <c r="O20" s="11">
        <v>0</v>
      </c>
      <c r="P20" s="13">
        <f t="shared" si="6"/>
        <v>0</v>
      </c>
    </row>
    <row r="21" spans="1:16" ht="15.75" x14ac:dyDescent="0.25">
      <c r="A21" s="1"/>
      <c r="B21" s="17">
        <v>16</v>
      </c>
      <c r="C21" s="10" t="s">
        <v>28</v>
      </c>
      <c r="D21" s="26">
        <f t="shared" si="0"/>
        <v>50</v>
      </c>
      <c r="E21" s="11">
        <v>26</v>
      </c>
      <c r="F21" s="12">
        <f t="shared" si="1"/>
        <v>52</v>
      </c>
      <c r="G21" s="11">
        <v>8</v>
      </c>
      <c r="H21" s="12">
        <f t="shared" si="2"/>
        <v>16</v>
      </c>
      <c r="I21" s="11">
        <v>12</v>
      </c>
      <c r="J21" s="12">
        <f t="shared" si="3"/>
        <v>24</v>
      </c>
      <c r="K21" s="11">
        <v>2</v>
      </c>
      <c r="L21" s="12">
        <f t="shared" si="4"/>
        <v>4</v>
      </c>
      <c r="M21" s="11">
        <v>2</v>
      </c>
      <c r="N21" s="12">
        <f t="shared" si="5"/>
        <v>4</v>
      </c>
      <c r="O21" s="11">
        <v>0</v>
      </c>
      <c r="P21" s="13">
        <f t="shared" si="6"/>
        <v>0</v>
      </c>
    </row>
    <row r="22" spans="1:16" ht="15.75" x14ac:dyDescent="0.25">
      <c r="A22" s="1"/>
      <c r="B22" s="17">
        <v>17</v>
      </c>
      <c r="C22" s="10" t="s">
        <v>29</v>
      </c>
      <c r="D22" s="26">
        <f t="shared" si="0"/>
        <v>98</v>
      </c>
      <c r="E22" s="11">
        <v>39</v>
      </c>
      <c r="F22" s="12">
        <f t="shared" si="1"/>
        <v>39.795918367346935</v>
      </c>
      <c r="G22" s="11">
        <v>17</v>
      </c>
      <c r="H22" s="12">
        <f t="shared" si="2"/>
        <v>17.346938775510203</v>
      </c>
      <c r="I22" s="11">
        <v>22</v>
      </c>
      <c r="J22" s="12">
        <f t="shared" si="3"/>
        <v>22.448979591836736</v>
      </c>
      <c r="K22" s="11">
        <v>7</v>
      </c>
      <c r="L22" s="12">
        <f t="shared" si="4"/>
        <v>7.1428571428571423</v>
      </c>
      <c r="M22" s="11">
        <v>13</v>
      </c>
      <c r="N22" s="12">
        <f t="shared" si="5"/>
        <v>13.26530612244898</v>
      </c>
      <c r="O22" s="11">
        <v>0</v>
      </c>
      <c r="P22" s="13">
        <f t="shared" si="6"/>
        <v>0</v>
      </c>
    </row>
    <row r="23" spans="1:16" ht="15.75" x14ac:dyDescent="0.25">
      <c r="A23" s="1"/>
      <c r="B23" s="17">
        <v>18</v>
      </c>
      <c r="C23" s="10" t="s">
        <v>30</v>
      </c>
      <c r="D23" s="26">
        <f t="shared" si="0"/>
        <v>31</v>
      </c>
      <c r="E23" s="11">
        <v>13</v>
      </c>
      <c r="F23" s="12">
        <f t="shared" si="1"/>
        <v>41.935483870967744</v>
      </c>
      <c r="G23" s="11">
        <v>10</v>
      </c>
      <c r="H23" s="12">
        <f t="shared" si="2"/>
        <v>32.258064516129032</v>
      </c>
      <c r="I23" s="11">
        <v>6</v>
      </c>
      <c r="J23" s="12">
        <f t="shared" si="3"/>
        <v>19.35483870967742</v>
      </c>
      <c r="K23" s="11">
        <v>1</v>
      </c>
      <c r="L23" s="12">
        <f t="shared" si="4"/>
        <v>3.225806451612903</v>
      </c>
      <c r="M23" s="11">
        <v>1</v>
      </c>
      <c r="N23" s="12">
        <f t="shared" si="5"/>
        <v>3.225806451612903</v>
      </c>
      <c r="O23" s="11">
        <v>0</v>
      </c>
      <c r="P23" s="13">
        <f t="shared" si="6"/>
        <v>0</v>
      </c>
    </row>
    <row r="24" spans="1:16" ht="15.75" x14ac:dyDescent="0.25">
      <c r="A24" s="1"/>
      <c r="B24" s="17">
        <v>19</v>
      </c>
      <c r="C24" s="10" t="s">
        <v>31</v>
      </c>
      <c r="D24" s="26">
        <f t="shared" si="0"/>
        <v>179</v>
      </c>
      <c r="E24" s="11">
        <v>90</v>
      </c>
      <c r="F24" s="12">
        <f t="shared" si="1"/>
        <v>50.279329608938554</v>
      </c>
      <c r="G24" s="11">
        <v>19</v>
      </c>
      <c r="H24" s="12">
        <f t="shared" si="2"/>
        <v>10.614525139664805</v>
      </c>
      <c r="I24" s="11">
        <v>39</v>
      </c>
      <c r="J24" s="12">
        <f t="shared" si="3"/>
        <v>21.787709497206702</v>
      </c>
      <c r="K24" s="11">
        <v>11</v>
      </c>
      <c r="L24" s="12">
        <f t="shared" si="4"/>
        <v>6.1452513966480442</v>
      </c>
      <c r="M24" s="11">
        <v>20</v>
      </c>
      <c r="N24" s="12">
        <f t="shared" si="5"/>
        <v>11.173184357541899</v>
      </c>
      <c r="O24" s="11">
        <v>0</v>
      </c>
      <c r="P24" s="13">
        <f t="shared" si="6"/>
        <v>0</v>
      </c>
    </row>
    <row r="25" spans="1:16" ht="15.75" x14ac:dyDescent="0.25">
      <c r="A25" s="1"/>
      <c r="B25" s="17">
        <v>20</v>
      </c>
      <c r="C25" s="10" t="s">
        <v>32</v>
      </c>
      <c r="D25" s="26">
        <f t="shared" si="0"/>
        <v>180</v>
      </c>
      <c r="E25" s="11">
        <v>88</v>
      </c>
      <c r="F25" s="12">
        <f t="shared" si="1"/>
        <v>48.888888888888886</v>
      </c>
      <c r="G25" s="11">
        <v>25</v>
      </c>
      <c r="H25" s="12">
        <f t="shared" si="2"/>
        <v>13.888888888888889</v>
      </c>
      <c r="I25" s="11">
        <v>25</v>
      </c>
      <c r="J25" s="12">
        <f t="shared" si="3"/>
        <v>13.888888888888889</v>
      </c>
      <c r="K25" s="11">
        <v>16</v>
      </c>
      <c r="L25" s="12">
        <f t="shared" si="4"/>
        <v>8.8888888888888893</v>
      </c>
      <c r="M25" s="11">
        <v>26</v>
      </c>
      <c r="N25" s="12">
        <f t="shared" si="5"/>
        <v>14.444444444444443</v>
      </c>
      <c r="O25" s="11">
        <v>0</v>
      </c>
      <c r="P25" s="13">
        <f t="shared" si="6"/>
        <v>0</v>
      </c>
    </row>
    <row r="26" spans="1:16" ht="15.75" x14ac:dyDescent="0.25">
      <c r="A26" s="1"/>
      <c r="B26" s="17">
        <v>21</v>
      </c>
      <c r="C26" s="10" t="s">
        <v>33</v>
      </c>
      <c r="D26" s="26">
        <f t="shared" si="0"/>
        <v>87</v>
      </c>
      <c r="E26" s="11">
        <v>57</v>
      </c>
      <c r="F26" s="12">
        <f t="shared" si="1"/>
        <v>65.517241379310349</v>
      </c>
      <c r="G26" s="11">
        <v>0</v>
      </c>
      <c r="H26" s="12">
        <f t="shared" si="2"/>
        <v>0</v>
      </c>
      <c r="I26" s="11">
        <v>22</v>
      </c>
      <c r="J26" s="12">
        <f t="shared" si="3"/>
        <v>25.287356321839084</v>
      </c>
      <c r="K26" s="11">
        <v>1</v>
      </c>
      <c r="L26" s="12">
        <f t="shared" si="4"/>
        <v>1.1494252873563218</v>
      </c>
      <c r="M26" s="11">
        <v>7</v>
      </c>
      <c r="N26" s="12">
        <f t="shared" si="5"/>
        <v>8.0459770114942533</v>
      </c>
      <c r="O26" s="11">
        <v>0</v>
      </c>
      <c r="P26" s="13">
        <f t="shared" si="6"/>
        <v>0</v>
      </c>
    </row>
    <row r="27" spans="1:16" ht="15.75" x14ac:dyDescent="0.25">
      <c r="A27" s="1"/>
      <c r="B27" s="17">
        <v>22</v>
      </c>
      <c r="C27" s="10" t="s">
        <v>34</v>
      </c>
      <c r="D27" s="26">
        <f t="shared" si="0"/>
        <v>105</v>
      </c>
      <c r="E27" s="11">
        <v>34</v>
      </c>
      <c r="F27" s="12">
        <f t="shared" si="1"/>
        <v>32.38095238095238</v>
      </c>
      <c r="G27" s="11">
        <v>26</v>
      </c>
      <c r="H27" s="12">
        <f t="shared" si="2"/>
        <v>24.761904761904763</v>
      </c>
      <c r="I27" s="11">
        <v>20</v>
      </c>
      <c r="J27" s="12">
        <f t="shared" si="3"/>
        <v>19.047619047619047</v>
      </c>
      <c r="K27" s="11">
        <v>10</v>
      </c>
      <c r="L27" s="12">
        <f t="shared" si="4"/>
        <v>9.5238095238095237</v>
      </c>
      <c r="M27" s="11">
        <v>15</v>
      </c>
      <c r="N27" s="12">
        <f t="shared" si="5"/>
        <v>14.285714285714285</v>
      </c>
      <c r="O27" s="11">
        <v>0</v>
      </c>
      <c r="P27" s="13">
        <f t="shared" si="6"/>
        <v>0</v>
      </c>
    </row>
    <row r="28" spans="1:16" ht="15.75" x14ac:dyDescent="0.25">
      <c r="A28" s="1"/>
      <c r="B28" s="17">
        <v>23</v>
      </c>
      <c r="C28" s="10" t="s">
        <v>35</v>
      </c>
      <c r="D28" s="26">
        <f t="shared" si="0"/>
        <v>24</v>
      </c>
      <c r="E28" s="11">
        <v>10</v>
      </c>
      <c r="F28" s="12">
        <f t="shared" si="1"/>
        <v>41.666666666666671</v>
      </c>
      <c r="G28" s="11">
        <v>4</v>
      </c>
      <c r="H28" s="12">
        <f t="shared" si="2"/>
        <v>16.666666666666664</v>
      </c>
      <c r="I28" s="11">
        <v>5</v>
      </c>
      <c r="J28" s="12">
        <f t="shared" si="3"/>
        <v>20.833333333333336</v>
      </c>
      <c r="K28" s="11">
        <v>2</v>
      </c>
      <c r="L28" s="12">
        <f t="shared" si="4"/>
        <v>8.3333333333333321</v>
      </c>
      <c r="M28" s="11">
        <v>3</v>
      </c>
      <c r="N28" s="12">
        <f t="shared" si="5"/>
        <v>12.5</v>
      </c>
      <c r="O28" s="11">
        <v>0</v>
      </c>
      <c r="P28" s="13">
        <f t="shared" si="6"/>
        <v>0</v>
      </c>
    </row>
    <row r="29" spans="1:16" ht="15.75" x14ac:dyDescent="0.25">
      <c r="A29" s="1"/>
      <c r="B29" s="17">
        <v>24</v>
      </c>
      <c r="C29" s="18" t="s">
        <v>36</v>
      </c>
      <c r="D29" s="26">
        <f t="shared" si="0"/>
        <v>101</v>
      </c>
      <c r="E29" s="11">
        <v>27</v>
      </c>
      <c r="F29" s="12">
        <f t="shared" si="1"/>
        <v>26.732673267326735</v>
      </c>
      <c r="G29" s="11">
        <v>31</v>
      </c>
      <c r="H29" s="12">
        <f t="shared" si="2"/>
        <v>30.693069306930692</v>
      </c>
      <c r="I29" s="11">
        <v>17</v>
      </c>
      <c r="J29" s="12">
        <f t="shared" si="3"/>
        <v>16.831683168316832</v>
      </c>
      <c r="K29" s="11">
        <v>8</v>
      </c>
      <c r="L29" s="12">
        <f t="shared" si="4"/>
        <v>7.9207920792079207</v>
      </c>
      <c r="M29" s="11">
        <v>18</v>
      </c>
      <c r="N29" s="12">
        <f t="shared" si="5"/>
        <v>17.82178217821782</v>
      </c>
      <c r="O29" s="11">
        <v>0</v>
      </c>
      <c r="P29" s="13">
        <f t="shared" si="6"/>
        <v>0</v>
      </c>
    </row>
    <row r="30" spans="1:16" ht="15.75" x14ac:dyDescent="0.25">
      <c r="A30" s="1"/>
      <c r="B30" s="17">
        <v>25</v>
      </c>
      <c r="C30" s="33" t="s">
        <v>37</v>
      </c>
      <c r="D30" s="26">
        <f t="shared" si="0"/>
        <v>178</v>
      </c>
      <c r="E30" s="11">
        <v>91</v>
      </c>
      <c r="F30" s="12">
        <f t="shared" si="1"/>
        <v>51.123595505617978</v>
      </c>
      <c r="G30" s="11">
        <v>14</v>
      </c>
      <c r="H30" s="12">
        <f t="shared" si="2"/>
        <v>7.8651685393258424</v>
      </c>
      <c r="I30" s="11">
        <v>22</v>
      </c>
      <c r="J30" s="12">
        <f t="shared" si="3"/>
        <v>12.359550561797752</v>
      </c>
      <c r="K30" s="11">
        <v>31</v>
      </c>
      <c r="L30" s="12">
        <f t="shared" si="4"/>
        <v>17.415730337078653</v>
      </c>
      <c r="M30" s="11">
        <v>18</v>
      </c>
      <c r="N30" s="12">
        <f t="shared" si="5"/>
        <v>10.112359550561797</v>
      </c>
      <c r="O30" s="11">
        <v>2</v>
      </c>
      <c r="P30" s="13">
        <f t="shared" si="6"/>
        <v>1.1235955056179776</v>
      </c>
    </row>
    <row r="31" spans="1:16" ht="15.75" x14ac:dyDescent="0.25">
      <c r="A31" s="1"/>
      <c r="B31" s="9">
        <v>26</v>
      </c>
      <c r="C31" s="25" t="s">
        <v>38</v>
      </c>
      <c r="D31" s="26">
        <f t="shared" si="0"/>
        <v>394</v>
      </c>
      <c r="E31" s="11">
        <v>84</v>
      </c>
      <c r="F31" s="12">
        <f t="shared" si="1"/>
        <v>21.319796954314722</v>
      </c>
      <c r="G31" s="11">
        <v>69</v>
      </c>
      <c r="H31" s="12">
        <f t="shared" si="2"/>
        <v>17.512690355329948</v>
      </c>
      <c r="I31" s="11">
        <v>35</v>
      </c>
      <c r="J31" s="12">
        <f t="shared" si="3"/>
        <v>8.8832487309644677</v>
      </c>
      <c r="K31" s="11">
        <v>104</v>
      </c>
      <c r="L31" s="12">
        <f t="shared" si="4"/>
        <v>26.395939086294419</v>
      </c>
      <c r="M31" s="11">
        <v>86</v>
      </c>
      <c r="N31" s="12">
        <f t="shared" si="5"/>
        <v>21.82741116751269</v>
      </c>
      <c r="O31" s="11">
        <v>16</v>
      </c>
      <c r="P31" s="13">
        <f t="shared" si="6"/>
        <v>4.0609137055837561</v>
      </c>
    </row>
    <row r="32" spans="1:16" ht="16.5" thickBot="1" x14ac:dyDescent="0.3">
      <c r="A32" s="1"/>
      <c r="B32" s="20">
        <v>27</v>
      </c>
      <c r="C32" s="21" t="s">
        <v>39</v>
      </c>
      <c r="D32" s="26">
        <f t="shared" si="0"/>
        <v>13</v>
      </c>
      <c r="E32" s="11">
        <v>6</v>
      </c>
      <c r="F32" s="12">
        <f t="shared" si="1"/>
        <v>46.153846153846153</v>
      </c>
      <c r="G32" s="11">
        <v>5</v>
      </c>
      <c r="H32" s="12">
        <f t="shared" si="2"/>
        <v>38.461538461538467</v>
      </c>
      <c r="I32" s="11">
        <v>0</v>
      </c>
      <c r="J32" s="12">
        <f t="shared" si="3"/>
        <v>0</v>
      </c>
      <c r="K32" s="11">
        <v>1</v>
      </c>
      <c r="L32" s="12">
        <f t="shared" si="4"/>
        <v>7.6923076923076925</v>
      </c>
      <c r="M32" s="11">
        <v>1</v>
      </c>
      <c r="N32" s="12">
        <f t="shared" si="5"/>
        <v>7.6923076923076925</v>
      </c>
      <c r="O32" s="11">
        <v>0</v>
      </c>
      <c r="P32" s="13">
        <f t="shared" si="6"/>
        <v>0</v>
      </c>
    </row>
    <row r="33" spans="1:16" ht="16.5" thickBot="1" x14ac:dyDescent="0.3">
      <c r="A33" s="1"/>
      <c r="B33" s="51" t="s">
        <v>41</v>
      </c>
      <c r="C33" s="52"/>
      <c r="D33" s="27">
        <f>SUM(D6:D32)</f>
        <v>3771</v>
      </c>
      <c r="E33" s="24">
        <f>SUM(E6:E32)</f>
        <v>1633</v>
      </c>
      <c r="F33" s="28">
        <f t="shared" si="1"/>
        <v>43.304163351896044</v>
      </c>
      <c r="G33" s="24">
        <f>SUM(G6:G32)</f>
        <v>724</v>
      </c>
      <c r="H33" s="28">
        <f t="shared" si="2"/>
        <v>19.199151418721826</v>
      </c>
      <c r="I33" s="24">
        <f>SUM(I6:I32)</f>
        <v>611</v>
      </c>
      <c r="J33" s="28">
        <f t="shared" si="3"/>
        <v>16.202598780164411</v>
      </c>
      <c r="K33" s="24">
        <f>SUM(K6:K32)</f>
        <v>357</v>
      </c>
      <c r="L33" s="28">
        <f t="shared" si="4"/>
        <v>9.4669848846459814</v>
      </c>
      <c r="M33" s="24">
        <f>SUM(M6:M32)</f>
        <v>428</v>
      </c>
      <c r="N33" s="28">
        <f>M33/D33*100</f>
        <v>11.349774595597985</v>
      </c>
      <c r="O33" s="24">
        <f>SUM(O6:O32)</f>
        <v>18</v>
      </c>
      <c r="P33" s="29">
        <f t="shared" si="6"/>
        <v>0.47732696897374705</v>
      </c>
    </row>
    <row r="34" spans="1:16" ht="16.5" thickBot="1" x14ac:dyDescent="0.3">
      <c r="A34" s="1"/>
      <c r="B34" s="51" t="s">
        <v>40</v>
      </c>
      <c r="C34" s="52"/>
      <c r="D34" s="27">
        <f>SUM(D6:D30)</f>
        <v>3364</v>
      </c>
      <c r="E34" s="24">
        <f>SUM(E6:E30)</f>
        <v>1543</v>
      </c>
      <c r="F34" s="28">
        <f t="shared" ref="F34" si="7">E34*100/D34</f>
        <v>45.868014268727705</v>
      </c>
      <c r="G34" s="24">
        <f>SUM(G6:G30)</f>
        <v>650</v>
      </c>
      <c r="H34" s="28">
        <f t="shared" ref="H34" si="8">G34*100/D34</f>
        <v>19.322235434007133</v>
      </c>
      <c r="I34" s="24">
        <f>SUM(I6:I30)</f>
        <v>576</v>
      </c>
      <c r="J34" s="28">
        <f t="shared" ref="J34" si="9">I34*100/D34</f>
        <v>17.122473246135552</v>
      </c>
      <c r="K34" s="24">
        <f>SUM(K6:K30)</f>
        <v>252</v>
      </c>
      <c r="L34" s="28">
        <f t="shared" ref="L34" si="10">K34*100/D34</f>
        <v>7.4910820451843048</v>
      </c>
      <c r="M34" s="24">
        <f>SUM(M6:M30)</f>
        <v>341</v>
      </c>
      <c r="N34" s="28">
        <f t="shared" ref="N34" si="11">M34*100/D34</f>
        <v>10.136741973840666</v>
      </c>
      <c r="O34" s="24">
        <f>SUM(O6:O30)</f>
        <v>2</v>
      </c>
      <c r="P34" s="29">
        <f t="shared" ref="P34" si="12">O34*100/D34</f>
        <v>5.9453032104637336E-2</v>
      </c>
    </row>
  </sheetData>
  <mergeCells count="13">
    <mergeCell ref="A15:A16"/>
    <mergeCell ref="B33:C33"/>
    <mergeCell ref="B34:C34"/>
    <mergeCell ref="B1:P1"/>
    <mergeCell ref="B3:B5"/>
    <mergeCell ref="C3:C5"/>
    <mergeCell ref="D3:D5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53E43-BDEC-452F-A1B5-B341A18D58F2}">
  <dimension ref="A1:P34"/>
  <sheetViews>
    <sheetView workbookViewId="0">
      <selection activeCell="R9" sqref="R9"/>
    </sheetView>
  </sheetViews>
  <sheetFormatPr defaultRowHeight="15" x14ac:dyDescent="0.25"/>
  <cols>
    <col min="1" max="1" width="5.28515625" customWidth="1"/>
    <col min="3" max="3" width="24.5703125" customWidth="1"/>
    <col min="4" max="4" width="11.28515625" customWidth="1"/>
  </cols>
  <sheetData>
    <row r="1" spans="1:16" ht="15.75" x14ac:dyDescent="0.25">
      <c r="A1" s="1"/>
      <c r="B1" s="53" t="s">
        <v>52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16.5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6" customHeight="1" x14ac:dyDescent="0.25">
      <c r="A3" s="1"/>
      <c r="B3" s="54" t="s">
        <v>0</v>
      </c>
      <c r="C3" s="57" t="s">
        <v>1</v>
      </c>
      <c r="D3" s="60" t="s">
        <v>2</v>
      </c>
      <c r="E3" s="63" t="s">
        <v>3</v>
      </c>
      <c r="F3" s="63"/>
      <c r="G3" s="63" t="s">
        <v>4</v>
      </c>
      <c r="H3" s="63"/>
      <c r="I3" s="63" t="s">
        <v>5</v>
      </c>
      <c r="J3" s="63"/>
      <c r="K3" s="63" t="s">
        <v>6</v>
      </c>
      <c r="L3" s="63"/>
      <c r="M3" s="63" t="s">
        <v>7</v>
      </c>
      <c r="N3" s="63"/>
      <c r="O3" s="63" t="s">
        <v>8</v>
      </c>
      <c r="P3" s="64"/>
    </row>
    <row r="4" spans="1:16" ht="28.5" x14ac:dyDescent="0.25">
      <c r="A4" s="1"/>
      <c r="B4" s="55"/>
      <c r="C4" s="58"/>
      <c r="D4" s="61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16" ht="15.75" thickBot="1" x14ac:dyDescent="0.3">
      <c r="A5" s="1"/>
      <c r="B5" s="56"/>
      <c r="C5" s="59"/>
      <c r="D5" s="62"/>
      <c r="E5" s="7" t="s">
        <v>12</v>
      </c>
      <c r="F5" s="7" t="s">
        <v>10</v>
      </c>
      <c r="G5" s="7" t="s">
        <v>12</v>
      </c>
      <c r="H5" s="7" t="s">
        <v>10</v>
      </c>
      <c r="I5" s="7" t="s">
        <v>12</v>
      </c>
      <c r="J5" s="7" t="s">
        <v>10</v>
      </c>
      <c r="K5" s="7" t="s">
        <v>12</v>
      </c>
      <c r="L5" s="7" t="s">
        <v>10</v>
      </c>
      <c r="M5" s="7" t="s">
        <v>12</v>
      </c>
      <c r="N5" s="7" t="s">
        <v>10</v>
      </c>
      <c r="O5" s="7" t="s">
        <v>12</v>
      </c>
      <c r="P5" s="8" t="s">
        <v>10</v>
      </c>
    </row>
    <row r="6" spans="1:16" ht="15.75" x14ac:dyDescent="0.25">
      <c r="A6" s="1"/>
      <c r="B6" s="9">
        <v>1</v>
      </c>
      <c r="C6" s="10" t="s">
        <v>13</v>
      </c>
      <c r="D6" s="26">
        <f>SUM(E6+G6+I6+K6+M6+O6)</f>
        <v>23</v>
      </c>
      <c r="E6" s="11">
        <f>'Всього МРТБ+РРТБ'!E6-Чоловіки!E6</f>
        <v>10</v>
      </c>
      <c r="F6" s="12">
        <f>E6/D6*100</f>
        <v>43.478260869565219</v>
      </c>
      <c r="G6" s="11">
        <f>'Всього МРТБ+РРТБ'!G6-Чоловіки!G6</f>
        <v>10</v>
      </c>
      <c r="H6" s="12">
        <f>G6/D6*100</f>
        <v>43.478260869565219</v>
      </c>
      <c r="I6" s="11">
        <f>'Всього МРТБ+РРТБ'!I6-Чоловіки!I6</f>
        <v>1</v>
      </c>
      <c r="J6" s="12">
        <f>I6/D6*100</f>
        <v>4.3478260869565215</v>
      </c>
      <c r="K6" s="11">
        <f>'Всього МРТБ+РРТБ'!K6-Чоловіки!K6</f>
        <v>1</v>
      </c>
      <c r="L6" s="12">
        <f>K6/D6*100</f>
        <v>4.3478260869565215</v>
      </c>
      <c r="M6" s="11">
        <f>'Всього МРТБ+РРТБ'!M6-Чоловіки!M6</f>
        <v>1</v>
      </c>
      <c r="N6" s="12">
        <f>M6/D6*100</f>
        <v>4.3478260869565215</v>
      </c>
      <c r="O6" s="11">
        <f>'Всього МРТБ+РРТБ'!O6-Чоловіки!O6</f>
        <v>0</v>
      </c>
      <c r="P6" s="13">
        <f>O6/D6*100</f>
        <v>0</v>
      </c>
    </row>
    <row r="7" spans="1:16" ht="15.75" x14ac:dyDescent="0.25">
      <c r="A7" s="1"/>
      <c r="B7" s="17">
        <v>2</v>
      </c>
      <c r="C7" s="10" t="s">
        <v>14</v>
      </c>
      <c r="D7" s="26">
        <f t="shared" ref="D7:D32" si="0">SUM(E7+G7+I7+K7+M7+O7)</f>
        <v>19</v>
      </c>
      <c r="E7" s="11">
        <f>'Всього МРТБ+РРТБ'!E7-Чоловіки!E7</f>
        <v>5</v>
      </c>
      <c r="F7" s="12">
        <f t="shared" ref="F7:F33" si="1">E7/D7*100</f>
        <v>26.315789473684209</v>
      </c>
      <c r="G7" s="11">
        <f>'Всього МРТБ+РРТБ'!G7-Чоловіки!G7</f>
        <v>7</v>
      </c>
      <c r="H7" s="12">
        <f t="shared" ref="H7:H33" si="2">G7/D7*100</f>
        <v>36.84210526315789</v>
      </c>
      <c r="I7" s="11">
        <f>'Всього МРТБ+РРТБ'!I7-Чоловіки!I7</f>
        <v>3</v>
      </c>
      <c r="J7" s="12">
        <f t="shared" ref="J7:J33" si="3">I7/D7*100</f>
        <v>15.789473684210526</v>
      </c>
      <c r="K7" s="11">
        <f>'Всього МРТБ+РРТБ'!K7-Чоловіки!K7</f>
        <v>1</v>
      </c>
      <c r="L7" s="12">
        <f t="shared" ref="L7:L33" si="4">K7/D7*100</f>
        <v>5.2631578947368416</v>
      </c>
      <c r="M7" s="11">
        <f>'Всього МРТБ+РРТБ'!M7-Чоловіки!M7</f>
        <v>3</v>
      </c>
      <c r="N7" s="12">
        <f t="shared" ref="N7:N32" si="5">M7/D7*100</f>
        <v>15.789473684210526</v>
      </c>
      <c r="O7" s="11">
        <f>'Всього МРТБ+РРТБ'!O7-Чоловіки!O7</f>
        <v>0</v>
      </c>
      <c r="P7" s="13">
        <f t="shared" ref="P7:P33" si="6">O7/D7*100</f>
        <v>0</v>
      </c>
    </row>
    <row r="8" spans="1:16" ht="15.75" x14ac:dyDescent="0.25">
      <c r="A8" s="1"/>
      <c r="B8" s="17">
        <v>3</v>
      </c>
      <c r="C8" s="10" t="s">
        <v>15</v>
      </c>
      <c r="D8" s="26">
        <f t="shared" si="0"/>
        <v>163</v>
      </c>
      <c r="E8" s="11">
        <f>'Всього МРТБ+РРТБ'!E8-Чоловіки!E8</f>
        <v>33</v>
      </c>
      <c r="F8" s="12">
        <f t="shared" si="1"/>
        <v>20.245398773006134</v>
      </c>
      <c r="G8" s="11">
        <f>'Всього МРТБ+РРТБ'!G8-Чоловіки!G8</f>
        <v>99</v>
      </c>
      <c r="H8" s="12">
        <f t="shared" si="2"/>
        <v>60.736196319018411</v>
      </c>
      <c r="I8" s="11">
        <f>'Всього МРТБ+РРТБ'!I8-Чоловіки!I8</f>
        <v>14</v>
      </c>
      <c r="J8" s="12">
        <f t="shared" si="3"/>
        <v>8.5889570552147241</v>
      </c>
      <c r="K8" s="11">
        <f>'Всього МРТБ+РРТБ'!K8-Чоловіки!K8</f>
        <v>11</v>
      </c>
      <c r="L8" s="12">
        <f t="shared" si="4"/>
        <v>6.7484662576687118</v>
      </c>
      <c r="M8" s="11">
        <f>'Всього МРТБ+РРТБ'!M8-Чоловіки!M8</f>
        <v>6</v>
      </c>
      <c r="N8" s="12">
        <f t="shared" si="5"/>
        <v>3.6809815950920246</v>
      </c>
      <c r="O8" s="11">
        <f>'Всього МРТБ+РРТБ'!O8-Чоловіки!O8</f>
        <v>0</v>
      </c>
      <c r="P8" s="13">
        <f t="shared" si="6"/>
        <v>0</v>
      </c>
    </row>
    <row r="9" spans="1:16" ht="15.75" x14ac:dyDescent="0.25">
      <c r="A9" s="1"/>
      <c r="B9" s="17">
        <v>4</v>
      </c>
      <c r="C9" s="10" t="s">
        <v>16</v>
      </c>
      <c r="D9" s="26">
        <f t="shared" si="0"/>
        <v>91</v>
      </c>
      <c r="E9" s="11">
        <f>'Всього МРТБ+РРТБ'!E9-Чоловіки!E9</f>
        <v>58</v>
      </c>
      <c r="F9" s="12">
        <f t="shared" si="1"/>
        <v>63.73626373626373</v>
      </c>
      <c r="G9" s="11">
        <f>'Всього МРТБ+РРТБ'!G9-Чоловіки!G9</f>
        <v>4</v>
      </c>
      <c r="H9" s="12">
        <f t="shared" si="2"/>
        <v>4.395604395604396</v>
      </c>
      <c r="I9" s="11">
        <f>'Всього МРТБ+РРТБ'!I9-Чоловіки!I9</f>
        <v>16</v>
      </c>
      <c r="J9" s="12">
        <f t="shared" si="3"/>
        <v>17.582417582417584</v>
      </c>
      <c r="K9" s="11">
        <f>'Всього МРТБ+РРТБ'!K9-Чоловіки!K9</f>
        <v>4</v>
      </c>
      <c r="L9" s="12">
        <f t="shared" si="4"/>
        <v>4.395604395604396</v>
      </c>
      <c r="M9" s="11">
        <f>'Всього МРТБ+РРТБ'!M9-Чоловіки!M9</f>
        <v>9</v>
      </c>
      <c r="N9" s="12">
        <f t="shared" si="5"/>
        <v>9.8901098901098905</v>
      </c>
      <c r="O9" s="11">
        <f>'Всього МРТБ+РРТБ'!O9-Чоловіки!O9</f>
        <v>0</v>
      </c>
      <c r="P9" s="13">
        <f t="shared" si="6"/>
        <v>0</v>
      </c>
    </row>
    <row r="10" spans="1:16" ht="15.75" x14ac:dyDescent="0.25">
      <c r="A10" s="1"/>
      <c r="B10" s="17">
        <v>5</v>
      </c>
      <c r="C10" s="10" t="s">
        <v>17</v>
      </c>
      <c r="D10" s="26">
        <f t="shared" si="0"/>
        <v>26</v>
      </c>
      <c r="E10" s="11">
        <f>'Всього МРТБ+РРТБ'!E10-Чоловіки!E10</f>
        <v>22</v>
      </c>
      <c r="F10" s="12">
        <f t="shared" si="1"/>
        <v>84.615384615384613</v>
      </c>
      <c r="G10" s="11">
        <f>'Всього МРТБ+РРТБ'!G10-Чоловіки!G10</f>
        <v>0</v>
      </c>
      <c r="H10" s="12">
        <f t="shared" si="2"/>
        <v>0</v>
      </c>
      <c r="I10" s="11">
        <f>'Всього МРТБ+РРТБ'!I10-Чоловіки!I10</f>
        <v>1</v>
      </c>
      <c r="J10" s="12">
        <f t="shared" si="3"/>
        <v>3.8461538461538463</v>
      </c>
      <c r="K10" s="11">
        <f>'Всього МРТБ+РРТБ'!K10-Чоловіки!K10</f>
        <v>1</v>
      </c>
      <c r="L10" s="12">
        <f t="shared" si="4"/>
        <v>3.8461538461538463</v>
      </c>
      <c r="M10" s="11">
        <f>'Всього МРТБ+РРТБ'!M10-Чоловіки!M10</f>
        <v>2</v>
      </c>
      <c r="N10" s="12">
        <f t="shared" si="5"/>
        <v>7.6923076923076925</v>
      </c>
      <c r="O10" s="11">
        <f>'Всього МРТБ+РРТБ'!O10-Чоловіки!O10</f>
        <v>0</v>
      </c>
      <c r="P10" s="13">
        <f t="shared" si="6"/>
        <v>0</v>
      </c>
    </row>
    <row r="11" spans="1:16" ht="15.75" x14ac:dyDescent="0.25">
      <c r="A11" s="1"/>
      <c r="B11" s="17">
        <v>6</v>
      </c>
      <c r="C11" s="10" t="s">
        <v>18</v>
      </c>
      <c r="D11" s="26">
        <f t="shared" si="0"/>
        <v>42</v>
      </c>
      <c r="E11" s="11">
        <f>'Всього МРТБ+РРТБ'!E11-Чоловіки!E11</f>
        <v>28</v>
      </c>
      <c r="F11" s="12">
        <f t="shared" si="1"/>
        <v>66.666666666666657</v>
      </c>
      <c r="G11" s="11">
        <f>'Всього МРТБ+РРТБ'!G11-Чоловіки!G11</f>
        <v>1</v>
      </c>
      <c r="H11" s="12">
        <f t="shared" si="2"/>
        <v>2.3809523809523809</v>
      </c>
      <c r="I11" s="11">
        <f>'Всього МРТБ+РРТБ'!I11-Чоловіки!I11</f>
        <v>7</v>
      </c>
      <c r="J11" s="12">
        <f t="shared" si="3"/>
        <v>16.666666666666664</v>
      </c>
      <c r="K11" s="11">
        <f>'Всього МРТБ+РРТБ'!K11-Чоловіки!K11</f>
        <v>0</v>
      </c>
      <c r="L11" s="12">
        <f t="shared" si="4"/>
        <v>0</v>
      </c>
      <c r="M11" s="11">
        <f>'Всього МРТБ+РРТБ'!M11-Чоловіки!M11</f>
        <v>6</v>
      </c>
      <c r="N11" s="12">
        <f t="shared" si="5"/>
        <v>14.285714285714285</v>
      </c>
      <c r="O11" s="11">
        <f>'Всього МРТБ+РРТБ'!O11-Чоловіки!O11</f>
        <v>0</v>
      </c>
      <c r="P11" s="13">
        <f t="shared" si="6"/>
        <v>0</v>
      </c>
    </row>
    <row r="12" spans="1:16" ht="15.75" x14ac:dyDescent="0.25">
      <c r="A12" s="1"/>
      <c r="B12" s="17">
        <v>7</v>
      </c>
      <c r="C12" s="10" t="s">
        <v>19</v>
      </c>
      <c r="D12" s="26">
        <f t="shared" si="0"/>
        <v>65</v>
      </c>
      <c r="E12" s="11">
        <f>'Всього МРТБ+РРТБ'!E12-Чоловіки!E12</f>
        <v>29</v>
      </c>
      <c r="F12" s="12">
        <f t="shared" si="1"/>
        <v>44.61538461538462</v>
      </c>
      <c r="G12" s="11">
        <f>'Всього МРТБ+РРТБ'!G12-Чоловіки!G12</f>
        <v>20</v>
      </c>
      <c r="H12" s="12">
        <f t="shared" si="2"/>
        <v>30.76923076923077</v>
      </c>
      <c r="I12" s="11">
        <f>'Всього МРТБ+РРТБ'!I12-Чоловіки!I12</f>
        <v>4</v>
      </c>
      <c r="J12" s="12">
        <f t="shared" si="3"/>
        <v>6.1538461538461542</v>
      </c>
      <c r="K12" s="11">
        <f>'Всього МРТБ+РРТБ'!K12-Чоловіки!K12</f>
        <v>5</v>
      </c>
      <c r="L12" s="12">
        <f t="shared" si="4"/>
        <v>7.6923076923076925</v>
      </c>
      <c r="M12" s="11">
        <f>'Всього МРТБ+РРТБ'!M12-Чоловіки!M12</f>
        <v>7</v>
      </c>
      <c r="N12" s="12">
        <f t="shared" si="5"/>
        <v>10.76923076923077</v>
      </c>
      <c r="O12" s="11">
        <f>'Всього МРТБ+РРТБ'!O12-Чоловіки!O12</f>
        <v>0</v>
      </c>
      <c r="P12" s="13">
        <f t="shared" si="6"/>
        <v>0</v>
      </c>
    </row>
    <row r="13" spans="1:16" ht="15.75" x14ac:dyDescent="0.25">
      <c r="A13" s="1"/>
      <c r="B13" s="17">
        <v>8</v>
      </c>
      <c r="C13" s="10" t="s">
        <v>20</v>
      </c>
      <c r="D13" s="26">
        <f t="shared" si="0"/>
        <v>6</v>
      </c>
      <c r="E13" s="11">
        <f>'Всього МРТБ+РРТБ'!E13-Чоловіки!E13</f>
        <v>6</v>
      </c>
      <c r="F13" s="12">
        <f t="shared" si="1"/>
        <v>100</v>
      </c>
      <c r="G13" s="11">
        <f>'Всього МРТБ+РРТБ'!G13-Чоловіки!G13</f>
        <v>-1</v>
      </c>
      <c r="H13" s="12">
        <f t="shared" si="2"/>
        <v>-16.666666666666664</v>
      </c>
      <c r="I13" s="11">
        <f>'Всього МРТБ+РРТБ'!I13-Чоловіки!I13</f>
        <v>0</v>
      </c>
      <c r="J13" s="12">
        <f t="shared" si="3"/>
        <v>0</v>
      </c>
      <c r="K13" s="11">
        <f>'Всього МРТБ+РРТБ'!K13-Чоловіки!K13</f>
        <v>1</v>
      </c>
      <c r="L13" s="12">
        <f t="shared" si="4"/>
        <v>16.666666666666664</v>
      </c>
      <c r="M13" s="11">
        <f>'Всього МРТБ+РРТБ'!M13-Чоловіки!M13</f>
        <v>0</v>
      </c>
      <c r="N13" s="12">
        <f t="shared" si="5"/>
        <v>0</v>
      </c>
      <c r="O13" s="11">
        <f>'Всього МРТБ+РРТБ'!O13-Чоловіки!O13</f>
        <v>0</v>
      </c>
      <c r="P13" s="13">
        <f t="shared" si="6"/>
        <v>0</v>
      </c>
    </row>
    <row r="14" spans="1:16" ht="15.75" x14ac:dyDescent="0.25">
      <c r="A14" s="1"/>
      <c r="B14" s="17">
        <v>9</v>
      </c>
      <c r="C14" s="10" t="s">
        <v>21</v>
      </c>
      <c r="D14" s="26">
        <f t="shared" si="0"/>
        <v>52</v>
      </c>
      <c r="E14" s="11">
        <f>'Всього МРТБ+РРТБ'!E14-Чоловіки!E14</f>
        <v>18</v>
      </c>
      <c r="F14" s="12">
        <f t="shared" si="1"/>
        <v>34.615384615384613</v>
      </c>
      <c r="G14" s="11">
        <f>'Всього МРТБ+РРТБ'!G14-Чоловіки!G14</f>
        <v>18</v>
      </c>
      <c r="H14" s="12">
        <f t="shared" si="2"/>
        <v>34.615384615384613</v>
      </c>
      <c r="I14" s="11">
        <f>'Всього МРТБ+РРТБ'!I14-Чоловіки!I14</f>
        <v>9</v>
      </c>
      <c r="J14" s="12">
        <f t="shared" si="3"/>
        <v>17.307692307692307</v>
      </c>
      <c r="K14" s="11">
        <f>'Всього МРТБ+РРТБ'!K14-Чоловіки!K14</f>
        <v>3</v>
      </c>
      <c r="L14" s="12">
        <f t="shared" si="4"/>
        <v>5.7692307692307692</v>
      </c>
      <c r="M14" s="11">
        <f>'Всього МРТБ+РРТБ'!M14-Чоловіки!M14</f>
        <v>4</v>
      </c>
      <c r="N14" s="12">
        <f t="shared" si="5"/>
        <v>7.6923076923076925</v>
      </c>
      <c r="O14" s="11">
        <f>'Всього МРТБ+РРТБ'!O14-Чоловіки!O14</f>
        <v>0</v>
      </c>
      <c r="P14" s="13">
        <f t="shared" si="6"/>
        <v>0</v>
      </c>
    </row>
    <row r="15" spans="1:16" ht="15.75" x14ac:dyDescent="0.25">
      <c r="A15" s="50"/>
      <c r="B15" s="17">
        <v>10</v>
      </c>
      <c r="C15" s="10" t="s">
        <v>22</v>
      </c>
      <c r="D15" s="26">
        <f t="shared" si="0"/>
        <v>22</v>
      </c>
      <c r="E15" s="11">
        <f>'Всього МРТБ+РРТБ'!E15-Чоловіки!E15</f>
        <v>11</v>
      </c>
      <c r="F15" s="12">
        <f t="shared" si="1"/>
        <v>50</v>
      </c>
      <c r="G15" s="11">
        <f>'Всього МРТБ+РРТБ'!G15-Чоловіки!G15</f>
        <v>6</v>
      </c>
      <c r="H15" s="12">
        <f t="shared" si="2"/>
        <v>27.27272727272727</v>
      </c>
      <c r="I15" s="11">
        <f>'Всього МРТБ+РРТБ'!I15-Чоловіки!I15</f>
        <v>4</v>
      </c>
      <c r="J15" s="12">
        <f t="shared" si="3"/>
        <v>18.181818181818183</v>
      </c>
      <c r="K15" s="11">
        <f>'Всього МРТБ+РРТБ'!K15-Чоловіки!K15</f>
        <v>0</v>
      </c>
      <c r="L15" s="12">
        <f t="shared" si="4"/>
        <v>0</v>
      </c>
      <c r="M15" s="11">
        <f>'Всього МРТБ+РРТБ'!M15-Чоловіки!M15</f>
        <v>1</v>
      </c>
      <c r="N15" s="12">
        <f t="shared" si="5"/>
        <v>4.5454545454545459</v>
      </c>
      <c r="O15" s="11">
        <f>'Всього МРТБ+РРТБ'!O15-Чоловіки!O15</f>
        <v>0</v>
      </c>
      <c r="P15" s="13">
        <f t="shared" si="6"/>
        <v>0</v>
      </c>
    </row>
    <row r="16" spans="1:16" ht="15.75" x14ac:dyDescent="0.25">
      <c r="A16" s="50"/>
      <c r="B16" s="17">
        <v>11</v>
      </c>
      <c r="C16" s="10" t="s">
        <v>23</v>
      </c>
      <c r="D16" s="26">
        <f t="shared" si="0"/>
        <v>37</v>
      </c>
      <c r="E16" s="11">
        <f>'Всього МРТБ+РРТБ'!E16-Чоловіки!E16</f>
        <v>16</v>
      </c>
      <c r="F16" s="12">
        <f t="shared" si="1"/>
        <v>43.243243243243242</v>
      </c>
      <c r="G16" s="11">
        <f>'Всього МРТБ+РРТБ'!G16-Чоловіки!G16</f>
        <v>10</v>
      </c>
      <c r="H16" s="12">
        <f t="shared" si="2"/>
        <v>27.027027027027028</v>
      </c>
      <c r="I16" s="11">
        <f>'Всього МРТБ+РРТБ'!I16-Чоловіки!I16</f>
        <v>3</v>
      </c>
      <c r="J16" s="12">
        <f t="shared" si="3"/>
        <v>8.1081081081081088</v>
      </c>
      <c r="K16" s="11">
        <f>'Всього МРТБ+РРТБ'!K16-Чоловіки!K16</f>
        <v>4</v>
      </c>
      <c r="L16" s="12">
        <f t="shared" si="4"/>
        <v>10.810810810810811</v>
      </c>
      <c r="M16" s="11">
        <f>'Всього МРТБ+РРТБ'!M16-Чоловіки!M16</f>
        <v>4</v>
      </c>
      <c r="N16" s="12">
        <f t="shared" si="5"/>
        <v>10.810810810810811</v>
      </c>
      <c r="O16" s="11">
        <f>'Всього МРТБ+РРТБ'!O16-Чоловіки!O16</f>
        <v>0</v>
      </c>
      <c r="P16" s="13">
        <f t="shared" si="6"/>
        <v>0</v>
      </c>
    </row>
    <row r="17" spans="1:16" ht="15.75" x14ac:dyDescent="0.25">
      <c r="A17" s="1"/>
      <c r="B17" s="17">
        <v>12</v>
      </c>
      <c r="C17" s="10" t="s">
        <v>24</v>
      </c>
      <c r="D17" s="26">
        <f t="shared" si="0"/>
        <v>36</v>
      </c>
      <c r="E17" s="11">
        <f>'Всього МРТБ+РРТБ'!E17-Чоловіки!E17</f>
        <v>18</v>
      </c>
      <c r="F17" s="12">
        <f t="shared" si="1"/>
        <v>50</v>
      </c>
      <c r="G17" s="11">
        <f>'Всього МРТБ+РРТБ'!G17-Чоловіки!G17</f>
        <v>11</v>
      </c>
      <c r="H17" s="12">
        <f t="shared" si="2"/>
        <v>30.555555555555557</v>
      </c>
      <c r="I17" s="11">
        <f>'Всього МРТБ+РРТБ'!I17-Чоловіки!I17</f>
        <v>5</v>
      </c>
      <c r="J17" s="12">
        <f t="shared" si="3"/>
        <v>13.888888888888889</v>
      </c>
      <c r="K17" s="11">
        <f>'Всього МРТБ+РРТБ'!K17-Чоловіки!K17</f>
        <v>0</v>
      </c>
      <c r="L17" s="12">
        <f t="shared" si="4"/>
        <v>0</v>
      </c>
      <c r="M17" s="11">
        <f>'Всього МРТБ+РРТБ'!M17-Чоловіки!M17</f>
        <v>2</v>
      </c>
      <c r="N17" s="12">
        <f t="shared" si="5"/>
        <v>5.5555555555555554</v>
      </c>
      <c r="O17" s="11">
        <f>'Всього МРТБ+РРТБ'!O17-Чоловіки!O17</f>
        <v>0</v>
      </c>
      <c r="P17" s="13">
        <f t="shared" si="6"/>
        <v>0</v>
      </c>
    </row>
    <row r="18" spans="1:16" ht="15.75" x14ac:dyDescent="0.25">
      <c r="A18" s="1"/>
      <c r="B18" s="17">
        <v>13</v>
      </c>
      <c r="C18" s="10" t="s">
        <v>25</v>
      </c>
      <c r="D18" s="26">
        <f t="shared" si="0"/>
        <v>53</v>
      </c>
      <c r="E18" s="11">
        <f>'Всього МРТБ+РРТБ'!E18-Чоловіки!E18</f>
        <v>24</v>
      </c>
      <c r="F18" s="12">
        <f t="shared" si="1"/>
        <v>45.283018867924532</v>
      </c>
      <c r="G18" s="11">
        <f>'Всього МРТБ+РРТБ'!G18-Чоловіки!G18</f>
        <v>18</v>
      </c>
      <c r="H18" s="12">
        <f t="shared" si="2"/>
        <v>33.962264150943398</v>
      </c>
      <c r="I18" s="11">
        <f>'Всього МРТБ+РРТБ'!I18-Чоловіки!I18</f>
        <v>2</v>
      </c>
      <c r="J18" s="12">
        <f t="shared" si="3"/>
        <v>3.7735849056603774</v>
      </c>
      <c r="K18" s="11">
        <f>'Всього МРТБ+РРТБ'!K18-Чоловіки!K18</f>
        <v>8</v>
      </c>
      <c r="L18" s="12">
        <f t="shared" si="4"/>
        <v>15.09433962264151</v>
      </c>
      <c r="M18" s="11">
        <f>'Всього МРТБ+РРТБ'!M18-Чоловіки!M18</f>
        <v>1</v>
      </c>
      <c r="N18" s="12">
        <f t="shared" si="5"/>
        <v>1.8867924528301887</v>
      </c>
      <c r="O18" s="11">
        <f>'Всього МРТБ+РРТБ'!O18-Чоловіки!O18</f>
        <v>0</v>
      </c>
      <c r="P18" s="13">
        <f t="shared" si="6"/>
        <v>0</v>
      </c>
    </row>
    <row r="19" spans="1:16" ht="15.75" x14ac:dyDescent="0.25">
      <c r="A19" s="1"/>
      <c r="B19" s="17">
        <v>14</v>
      </c>
      <c r="C19" s="10" t="s">
        <v>26</v>
      </c>
      <c r="D19" s="26">
        <f t="shared" si="0"/>
        <v>128</v>
      </c>
      <c r="E19" s="11">
        <f>'Всього МРТБ+РРТБ'!E19-Чоловіки!E19</f>
        <v>95</v>
      </c>
      <c r="F19" s="12">
        <f t="shared" si="1"/>
        <v>74.21875</v>
      </c>
      <c r="G19" s="11">
        <f>'Всього МРТБ+РРТБ'!G19-Чоловіки!G19</f>
        <v>0</v>
      </c>
      <c r="H19" s="12">
        <f t="shared" si="2"/>
        <v>0</v>
      </c>
      <c r="I19" s="11">
        <f>'Всього МРТБ+РРТБ'!I19-Чоловіки!I19</f>
        <v>16</v>
      </c>
      <c r="J19" s="12">
        <f t="shared" si="3"/>
        <v>12.5</v>
      </c>
      <c r="K19" s="11">
        <f>'Всього МРТБ+РРТБ'!K19-Чоловіки!K19</f>
        <v>2</v>
      </c>
      <c r="L19" s="12">
        <f t="shared" si="4"/>
        <v>1.5625</v>
      </c>
      <c r="M19" s="11">
        <f>'Всього МРТБ+РРТБ'!M19-Чоловіки!M19</f>
        <v>15</v>
      </c>
      <c r="N19" s="12">
        <f t="shared" si="5"/>
        <v>11.71875</v>
      </c>
      <c r="O19" s="11">
        <f>'Всього МРТБ+РРТБ'!O19-Чоловіки!O19</f>
        <v>0</v>
      </c>
      <c r="P19" s="13">
        <f t="shared" si="6"/>
        <v>0</v>
      </c>
    </row>
    <row r="20" spans="1:16" ht="15.75" x14ac:dyDescent="0.25">
      <c r="A20" s="1"/>
      <c r="B20" s="17">
        <v>15</v>
      </c>
      <c r="C20" s="10" t="s">
        <v>27</v>
      </c>
      <c r="D20" s="26">
        <f t="shared" si="0"/>
        <v>40</v>
      </c>
      <c r="E20" s="11">
        <f>'Всього МРТБ+РРТБ'!E20-Чоловіки!E20</f>
        <v>30</v>
      </c>
      <c r="F20" s="12">
        <f t="shared" si="1"/>
        <v>75</v>
      </c>
      <c r="G20" s="11">
        <f>'Всього МРТБ+РРТБ'!G20-Чоловіки!G20</f>
        <v>0</v>
      </c>
      <c r="H20" s="12">
        <f t="shared" si="2"/>
        <v>0</v>
      </c>
      <c r="I20" s="11">
        <f>'Всього МРТБ+РРТБ'!I20-Чоловіки!I20</f>
        <v>3</v>
      </c>
      <c r="J20" s="12">
        <f t="shared" si="3"/>
        <v>7.5</v>
      </c>
      <c r="K20" s="11">
        <f>'Всього МРТБ+РРТБ'!K20-Чоловіки!K20</f>
        <v>5</v>
      </c>
      <c r="L20" s="12">
        <f t="shared" si="4"/>
        <v>12.5</v>
      </c>
      <c r="M20" s="11">
        <f>'Всього МРТБ+РРТБ'!M20-Чоловіки!M20</f>
        <v>2</v>
      </c>
      <c r="N20" s="12">
        <f t="shared" si="5"/>
        <v>5</v>
      </c>
      <c r="O20" s="11">
        <f>'Всього МРТБ+РРТБ'!O20-Чоловіки!O20</f>
        <v>0</v>
      </c>
      <c r="P20" s="13">
        <f t="shared" si="6"/>
        <v>0</v>
      </c>
    </row>
    <row r="21" spans="1:16" ht="15.75" x14ac:dyDescent="0.25">
      <c r="A21" s="1"/>
      <c r="B21" s="17">
        <v>16</v>
      </c>
      <c r="C21" s="10" t="s">
        <v>28</v>
      </c>
      <c r="D21" s="26">
        <f t="shared" si="0"/>
        <v>7</v>
      </c>
      <c r="E21" s="11">
        <f>'Всього МРТБ+РРТБ'!E21-Чоловіки!E21</f>
        <v>3</v>
      </c>
      <c r="F21" s="12">
        <f t="shared" si="1"/>
        <v>42.857142857142854</v>
      </c>
      <c r="G21" s="11">
        <f>'Всього МРТБ+РРТБ'!G21-Чоловіки!G21</f>
        <v>1</v>
      </c>
      <c r="H21" s="12">
        <f t="shared" si="2"/>
        <v>14.285714285714285</v>
      </c>
      <c r="I21" s="11">
        <f>'Всього МРТБ+РРТБ'!I21-Чоловіки!I21</f>
        <v>2</v>
      </c>
      <c r="J21" s="12">
        <f t="shared" si="3"/>
        <v>28.571428571428569</v>
      </c>
      <c r="K21" s="11">
        <f>'Всього МРТБ+РРТБ'!K21-Чоловіки!K21</f>
        <v>1</v>
      </c>
      <c r="L21" s="12">
        <f t="shared" si="4"/>
        <v>14.285714285714285</v>
      </c>
      <c r="M21" s="11">
        <f>'Всього МРТБ+РРТБ'!M21-Чоловіки!M21</f>
        <v>0</v>
      </c>
      <c r="N21" s="12">
        <f t="shared" si="5"/>
        <v>0</v>
      </c>
      <c r="O21" s="11">
        <f>'Всього МРТБ+РРТБ'!O21-Чоловіки!O21</f>
        <v>0</v>
      </c>
      <c r="P21" s="13">
        <f t="shared" si="6"/>
        <v>0</v>
      </c>
    </row>
    <row r="22" spans="1:16" ht="15.75" x14ac:dyDescent="0.25">
      <c r="A22" s="1"/>
      <c r="B22" s="17">
        <v>17</v>
      </c>
      <c r="C22" s="10" t="s">
        <v>29</v>
      </c>
      <c r="D22" s="26">
        <f t="shared" si="0"/>
        <v>26</v>
      </c>
      <c r="E22" s="11">
        <f>'Всього МРТБ+РРТБ'!E22-Чоловіки!E22</f>
        <v>13</v>
      </c>
      <c r="F22" s="12">
        <f t="shared" si="1"/>
        <v>50</v>
      </c>
      <c r="G22" s="11">
        <f>'Всього МРТБ+РРТБ'!G22-Чоловіки!G22</f>
        <v>6</v>
      </c>
      <c r="H22" s="12">
        <f t="shared" si="2"/>
        <v>23.076923076923077</v>
      </c>
      <c r="I22" s="11">
        <f>'Всього МРТБ+РРТБ'!I22-Чоловіки!I22</f>
        <v>7</v>
      </c>
      <c r="J22" s="12">
        <f t="shared" si="3"/>
        <v>26.923076923076923</v>
      </c>
      <c r="K22" s="11">
        <f>'Всього МРТБ+РРТБ'!K22-Чоловіки!K22</f>
        <v>0</v>
      </c>
      <c r="L22" s="12">
        <f t="shared" si="4"/>
        <v>0</v>
      </c>
      <c r="M22" s="11">
        <f>'Всього МРТБ+РРТБ'!M22-Чоловіки!M22</f>
        <v>0</v>
      </c>
      <c r="N22" s="12">
        <f t="shared" si="5"/>
        <v>0</v>
      </c>
      <c r="O22" s="11">
        <f>'Всього МРТБ+РРТБ'!O22-Чоловіки!O22</f>
        <v>0</v>
      </c>
      <c r="P22" s="13">
        <f t="shared" si="6"/>
        <v>0</v>
      </c>
    </row>
    <row r="23" spans="1:16" ht="15.75" x14ac:dyDescent="0.25">
      <c r="A23" s="1"/>
      <c r="B23" s="17">
        <v>18</v>
      </c>
      <c r="C23" s="10" t="s">
        <v>30</v>
      </c>
      <c r="D23" s="26">
        <f t="shared" si="0"/>
        <v>9</v>
      </c>
      <c r="E23" s="11">
        <f>'Всього МРТБ+РРТБ'!E23-Чоловіки!E23</f>
        <v>5</v>
      </c>
      <c r="F23" s="12">
        <f t="shared" si="1"/>
        <v>55.555555555555557</v>
      </c>
      <c r="G23" s="11">
        <f>'Всього МРТБ+РРТБ'!G23-Чоловіки!G23</f>
        <v>3</v>
      </c>
      <c r="H23" s="12">
        <f t="shared" si="2"/>
        <v>33.333333333333329</v>
      </c>
      <c r="I23" s="11">
        <f>'Всього МРТБ+РРТБ'!I23-Чоловіки!I23</f>
        <v>0</v>
      </c>
      <c r="J23" s="12">
        <f t="shared" si="3"/>
        <v>0</v>
      </c>
      <c r="K23" s="11">
        <f>'Всього МРТБ+РРТБ'!K23-Чоловіки!K23</f>
        <v>1</v>
      </c>
      <c r="L23" s="12">
        <f t="shared" si="4"/>
        <v>11.111111111111111</v>
      </c>
      <c r="M23" s="11">
        <f>'Всього МРТБ+РРТБ'!M23-Чоловіки!M23</f>
        <v>0</v>
      </c>
      <c r="N23" s="12">
        <f t="shared" si="5"/>
        <v>0</v>
      </c>
      <c r="O23" s="11">
        <f>'Всього МРТБ+РРТБ'!O23-Чоловіки!O23</f>
        <v>0</v>
      </c>
      <c r="P23" s="13">
        <f t="shared" si="6"/>
        <v>0</v>
      </c>
    </row>
    <row r="24" spans="1:16" ht="15.75" x14ac:dyDescent="0.25">
      <c r="A24" s="1"/>
      <c r="B24" s="17">
        <v>19</v>
      </c>
      <c r="C24" s="10" t="s">
        <v>31</v>
      </c>
      <c r="D24" s="26">
        <f t="shared" si="0"/>
        <v>58</v>
      </c>
      <c r="E24" s="11">
        <f>'Всього МРТБ+РРТБ'!E24-Чоловіки!E24</f>
        <v>32</v>
      </c>
      <c r="F24" s="12">
        <f t="shared" si="1"/>
        <v>55.172413793103445</v>
      </c>
      <c r="G24" s="11">
        <f>'Всього МРТБ+РРТБ'!G24-Чоловіки!G24</f>
        <v>8</v>
      </c>
      <c r="H24" s="12">
        <f t="shared" si="2"/>
        <v>13.793103448275861</v>
      </c>
      <c r="I24" s="11">
        <f>'Всього МРТБ+РРТБ'!I24-Чоловіки!I24</f>
        <v>9</v>
      </c>
      <c r="J24" s="12">
        <f t="shared" si="3"/>
        <v>15.517241379310345</v>
      </c>
      <c r="K24" s="11">
        <f>'Всього МРТБ+РРТБ'!K24-Чоловіки!K24</f>
        <v>4</v>
      </c>
      <c r="L24" s="12">
        <f t="shared" si="4"/>
        <v>6.8965517241379306</v>
      </c>
      <c r="M24" s="11">
        <f>'Всього МРТБ+РРТБ'!M24-Чоловіки!M24</f>
        <v>5</v>
      </c>
      <c r="N24" s="12">
        <f t="shared" si="5"/>
        <v>8.6206896551724146</v>
      </c>
      <c r="O24" s="11">
        <f>'Всього МРТБ+РРТБ'!O24-Чоловіки!O24</f>
        <v>0</v>
      </c>
      <c r="P24" s="13">
        <f t="shared" si="6"/>
        <v>0</v>
      </c>
    </row>
    <row r="25" spans="1:16" ht="15.75" x14ac:dyDescent="0.25">
      <c r="A25" s="1"/>
      <c r="B25" s="17">
        <v>20</v>
      </c>
      <c r="C25" s="10" t="s">
        <v>32</v>
      </c>
      <c r="D25" s="26">
        <f t="shared" si="0"/>
        <v>52</v>
      </c>
      <c r="E25" s="11">
        <f>'Всього МРТБ+РРТБ'!E25-Чоловіки!E25</f>
        <v>29</v>
      </c>
      <c r="F25" s="12">
        <f t="shared" si="1"/>
        <v>55.769230769230774</v>
      </c>
      <c r="G25" s="11">
        <f>'Всього МРТБ+РРТБ'!G25-Чоловіки!G25</f>
        <v>9</v>
      </c>
      <c r="H25" s="12">
        <f t="shared" si="2"/>
        <v>17.307692307692307</v>
      </c>
      <c r="I25" s="11">
        <f>'Всього МРТБ+РРТБ'!I25-Чоловіки!I25</f>
        <v>7</v>
      </c>
      <c r="J25" s="12">
        <f t="shared" si="3"/>
        <v>13.461538461538462</v>
      </c>
      <c r="K25" s="11">
        <f>'Всього МРТБ+РРТБ'!K25-Чоловіки!K25</f>
        <v>3</v>
      </c>
      <c r="L25" s="12">
        <f t="shared" si="4"/>
        <v>5.7692307692307692</v>
      </c>
      <c r="M25" s="11">
        <f>'Всього МРТБ+РРТБ'!M25-Чоловіки!M25</f>
        <v>4</v>
      </c>
      <c r="N25" s="12">
        <f t="shared" si="5"/>
        <v>7.6923076923076925</v>
      </c>
      <c r="O25" s="11">
        <f>'Всього МРТБ+РРТБ'!O25-Чоловіки!O25</f>
        <v>0</v>
      </c>
      <c r="P25" s="13">
        <f t="shared" si="6"/>
        <v>0</v>
      </c>
    </row>
    <row r="26" spans="1:16" ht="15.75" x14ac:dyDescent="0.25">
      <c r="A26" s="1"/>
      <c r="B26" s="17">
        <v>21</v>
      </c>
      <c r="C26" s="10" t="s">
        <v>33</v>
      </c>
      <c r="D26" s="26">
        <f t="shared" si="0"/>
        <v>23</v>
      </c>
      <c r="E26" s="11">
        <f>'Всього МРТБ+РРТБ'!E26-Чоловіки!E26</f>
        <v>15</v>
      </c>
      <c r="F26" s="12">
        <f t="shared" si="1"/>
        <v>65.217391304347828</v>
      </c>
      <c r="G26" s="11">
        <f>'Всього МРТБ+РРТБ'!G26-Чоловіки!G26</f>
        <v>0</v>
      </c>
      <c r="H26" s="12">
        <f t="shared" si="2"/>
        <v>0</v>
      </c>
      <c r="I26" s="11">
        <f>'Всього МРТБ+РРТБ'!I26-Чоловіки!I26</f>
        <v>5</v>
      </c>
      <c r="J26" s="12">
        <f t="shared" si="3"/>
        <v>21.739130434782609</v>
      </c>
      <c r="K26" s="11">
        <f>'Всього МРТБ+РРТБ'!K26-Чоловіки!K26</f>
        <v>2</v>
      </c>
      <c r="L26" s="12">
        <f t="shared" si="4"/>
        <v>8.695652173913043</v>
      </c>
      <c r="M26" s="11">
        <f>'Всього МРТБ+РРТБ'!M26-Чоловіки!M26</f>
        <v>1</v>
      </c>
      <c r="N26" s="12">
        <f t="shared" si="5"/>
        <v>4.3478260869565215</v>
      </c>
      <c r="O26" s="11">
        <f>'Всього МРТБ+РРТБ'!O26-Чоловіки!O26</f>
        <v>0</v>
      </c>
      <c r="P26" s="13">
        <f t="shared" si="6"/>
        <v>0</v>
      </c>
    </row>
    <row r="27" spans="1:16" ht="15.75" x14ac:dyDescent="0.25">
      <c r="A27" s="1"/>
      <c r="B27" s="17">
        <v>22</v>
      </c>
      <c r="C27" s="10" t="s">
        <v>34</v>
      </c>
      <c r="D27" s="26">
        <f t="shared" si="0"/>
        <v>22</v>
      </c>
      <c r="E27" s="11">
        <f>'Всього МРТБ+РРТБ'!E27-Чоловіки!E27</f>
        <v>7</v>
      </c>
      <c r="F27" s="12">
        <f t="shared" si="1"/>
        <v>31.818181818181817</v>
      </c>
      <c r="G27" s="11">
        <f>'Всього МРТБ+РРТБ'!G27-Чоловіки!G27</f>
        <v>7</v>
      </c>
      <c r="H27" s="12">
        <f t="shared" si="2"/>
        <v>31.818181818181817</v>
      </c>
      <c r="I27" s="11">
        <f>'Всього МРТБ+РРТБ'!I27-Чоловіки!I27</f>
        <v>5</v>
      </c>
      <c r="J27" s="12">
        <f t="shared" si="3"/>
        <v>22.727272727272727</v>
      </c>
      <c r="K27" s="11">
        <f>'Всього МРТБ+РРТБ'!K27-Чоловіки!K27</f>
        <v>2</v>
      </c>
      <c r="L27" s="12">
        <f t="shared" si="4"/>
        <v>9.0909090909090917</v>
      </c>
      <c r="M27" s="11">
        <f>'Всього МРТБ+РРТБ'!M27-Чоловіки!M27</f>
        <v>1</v>
      </c>
      <c r="N27" s="12">
        <f t="shared" si="5"/>
        <v>4.5454545454545459</v>
      </c>
      <c r="O27" s="11">
        <f>'Всього МРТБ+РРТБ'!O27-Чоловіки!O27</f>
        <v>0</v>
      </c>
      <c r="P27" s="13">
        <f t="shared" si="6"/>
        <v>0</v>
      </c>
    </row>
    <row r="28" spans="1:16" ht="15.75" x14ac:dyDescent="0.25">
      <c r="A28" s="1"/>
      <c r="B28" s="17">
        <v>23</v>
      </c>
      <c r="C28" s="10" t="s">
        <v>35</v>
      </c>
      <c r="D28" s="26">
        <f t="shared" si="0"/>
        <v>9</v>
      </c>
      <c r="E28" s="11">
        <f>'Всього МРТБ+РРТБ'!E28-Чоловіки!E28</f>
        <v>7</v>
      </c>
      <c r="F28" s="12">
        <f t="shared" si="1"/>
        <v>77.777777777777786</v>
      </c>
      <c r="G28" s="11">
        <f>'Всього МРТБ+РРТБ'!G28-Чоловіки!G28</f>
        <v>1</v>
      </c>
      <c r="H28" s="12">
        <f t="shared" si="2"/>
        <v>11.111111111111111</v>
      </c>
      <c r="I28" s="11">
        <f>'Всього МРТБ+РРТБ'!I28-Чоловіки!I28</f>
        <v>0</v>
      </c>
      <c r="J28" s="12">
        <f t="shared" si="3"/>
        <v>0</v>
      </c>
      <c r="K28" s="11">
        <f>'Всього МРТБ+РРТБ'!K28-Чоловіки!K28</f>
        <v>0</v>
      </c>
      <c r="L28" s="12">
        <f t="shared" si="4"/>
        <v>0</v>
      </c>
      <c r="M28" s="11">
        <f>'Всього МРТБ+РРТБ'!M28-Чоловіки!M28</f>
        <v>1</v>
      </c>
      <c r="N28" s="12">
        <f t="shared" si="5"/>
        <v>11.111111111111111</v>
      </c>
      <c r="O28" s="11">
        <f>'Всього МРТБ+РРТБ'!O28-Чоловіки!O28</f>
        <v>0</v>
      </c>
      <c r="P28" s="13">
        <f t="shared" si="6"/>
        <v>0</v>
      </c>
    </row>
    <row r="29" spans="1:16" ht="15.75" x14ac:dyDescent="0.25">
      <c r="A29" s="1"/>
      <c r="B29" s="17">
        <v>24</v>
      </c>
      <c r="C29" s="18" t="s">
        <v>36</v>
      </c>
      <c r="D29" s="26">
        <f t="shared" si="0"/>
        <v>26</v>
      </c>
      <c r="E29" s="11">
        <f>'Всього МРТБ+РРТБ'!E29-Чоловіки!E29</f>
        <v>9</v>
      </c>
      <c r="F29" s="12">
        <f t="shared" si="1"/>
        <v>34.615384615384613</v>
      </c>
      <c r="G29" s="11">
        <f>'Всього МРТБ+РРТБ'!G29-Чоловіки!G29</f>
        <v>8</v>
      </c>
      <c r="H29" s="12">
        <f t="shared" si="2"/>
        <v>30.76923076923077</v>
      </c>
      <c r="I29" s="11">
        <f>'Всього МРТБ+РРТБ'!I29-Чоловіки!I29</f>
        <v>1</v>
      </c>
      <c r="J29" s="12">
        <f t="shared" si="3"/>
        <v>3.8461538461538463</v>
      </c>
      <c r="K29" s="11">
        <f>'Всього МРТБ+РРТБ'!K29-Чоловіки!K29</f>
        <v>2</v>
      </c>
      <c r="L29" s="12">
        <f t="shared" si="4"/>
        <v>7.6923076923076925</v>
      </c>
      <c r="M29" s="11">
        <f>'Всього МРТБ+РРТБ'!M29-Чоловіки!M29</f>
        <v>6</v>
      </c>
      <c r="N29" s="12">
        <f t="shared" si="5"/>
        <v>23.076923076923077</v>
      </c>
      <c r="O29" s="11">
        <f>'Всього МРТБ+РРТБ'!O29-Чоловіки!O29</f>
        <v>0</v>
      </c>
      <c r="P29" s="13">
        <f t="shared" si="6"/>
        <v>0</v>
      </c>
    </row>
    <row r="30" spans="1:16" ht="15.75" x14ac:dyDescent="0.25">
      <c r="A30" s="1"/>
      <c r="B30" s="17">
        <v>25</v>
      </c>
      <c r="C30" s="33" t="s">
        <v>37</v>
      </c>
      <c r="D30" s="26">
        <f t="shared" si="0"/>
        <v>65</v>
      </c>
      <c r="E30" s="11">
        <f>'Всього МРТБ+РРТБ'!E30-Чоловіки!E30</f>
        <v>39</v>
      </c>
      <c r="F30" s="12">
        <f t="shared" si="1"/>
        <v>60</v>
      </c>
      <c r="G30" s="11">
        <f>'Всього МРТБ+РРТБ'!G30-Чоловіки!G30</f>
        <v>6</v>
      </c>
      <c r="H30" s="12">
        <f t="shared" si="2"/>
        <v>9.2307692307692317</v>
      </c>
      <c r="I30" s="11">
        <f>'Всього МРТБ+РРТБ'!I30-Чоловіки!I30</f>
        <v>20</v>
      </c>
      <c r="J30" s="12">
        <f t="shared" si="3"/>
        <v>30.76923076923077</v>
      </c>
      <c r="K30" s="11">
        <f>'Всього МРТБ+РРТБ'!K30-Чоловіки!K30</f>
        <v>-5</v>
      </c>
      <c r="L30" s="12">
        <f t="shared" si="4"/>
        <v>-7.6923076923076925</v>
      </c>
      <c r="M30" s="11">
        <f>'Всього МРТБ+РРТБ'!M30-Чоловіки!M30</f>
        <v>5</v>
      </c>
      <c r="N30" s="12">
        <f t="shared" si="5"/>
        <v>7.6923076923076925</v>
      </c>
      <c r="O30" s="11">
        <f>'Всього МРТБ+РРТБ'!O30-Чоловіки!O30</f>
        <v>0</v>
      </c>
      <c r="P30" s="13">
        <f t="shared" si="6"/>
        <v>0</v>
      </c>
    </row>
    <row r="31" spans="1:16" ht="15.75" x14ac:dyDescent="0.25">
      <c r="A31" s="1"/>
      <c r="B31" s="9">
        <v>26</v>
      </c>
      <c r="C31" s="25" t="s">
        <v>38</v>
      </c>
      <c r="D31" s="26">
        <f t="shared" si="0"/>
        <v>11</v>
      </c>
      <c r="E31" s="11">
        <f>'Всього МРТБ+РРТБ'!E31-Чоловіки!E31</f>
        <v>4</v>
      </c>
      <c r="F31" s="12">
        <f t="shared" si="1"/>
        <v>36.363636363636367</v>
      </c>
      <c r="G31" s="11">
        <f>'Всього МРТБ+РРТБ'!G31-Чоловіки!G31</f>
        <v>4</v>
      </c>
      <c r="H31" s="12">
        <f t="shared" si="2"/>
        <v>36.363636363636367</v>
      </c>
      <c r="I31" s="11">
        <f>'Всього МРТБ+РРТБ'!I31-Чоловіки!I31</f>
        <v>1</v>
      </c>
      <c r="J31" s="12">
        <f t="shared" si="3"/>
        <v>9.0909090909090917</v>
      </c>
      <c r="K31" s="11">
        <f>'Всього МРТБ+РРТБ'!K31-Чоловіки!K31</f>
        <v>1</v>
      </c>
      <c r="L31" s="12">
        <f t="shared" si="4"/>
        <v>9.0909090909090917</v>
      </c>
      <c r="M31" s="11">
        <f>'Всього МРТБ+РРТБ'!M31-Чоловіки!M31</f>
        <v>5</v>
      </c>
      <c r="N31" s="12">
        <f t="shared" si="5"/>
        <v>45.454545454545453</v>
      </c>
      <c r="O31" s="11">
        <f>'Всього МРТБ+РРТБ'!O31-Чоловіки!O31</f>
        <v>-4</v>
      </c>
      <c r="P31" s="13">
        <f t="shared" si="6"/>
        <v>-36.363636363636367</v>
      </c>
    </row>
    <row r="32" spans="1:16" ht="16.5" thickBot="1" x14ac:dyDescent="0.3">
      <c r="A32" s="1"/>
      <c r="B32" s="20">
        <v>27</v>
      </c>
      <c r="C32" s="21" t="s">
        <v>39</v>
      </c>
      <c r="D32" s="26">
        <f t="shared" si="0"/>
        <v>0</v>
      </c>
      <c r="E32" s="11">
        <f>'Всього МРТБ+РРТБ'!E32-Чоловіки!E32</f>
        <v>0</v>
      </c>
      <c r="F32" s="12" t="e">
        <f t="shared" si="1"/>
        <v>#DIV/0!</v>
      </c>
      <c r="G32" s="11">
        <f>'Всього МРТБ+РРТБ'!G32-Чоловіки!G32</f>
        <v>0</v>
      </c>
      <c r="H32" s="12" t="e">
        <f t="shared" si="2"/>
        <v>#DIV/0!</v>
      </c>
      <c r="I32" s="11">
        <f>'Всього МРТБ+РРТБ'!I32-Чоловіки!I32</f>
        <v>0</v>
      </c>
      <c r="J32" s="12" t="e">
        <f t="shared" si="3"/>
        <v>#DIV/0!</v>
      </c>
      <c r="K32" s="11">
        <f>'Всього МРТБ+РРТБ'!K32-Чоловіки!K32</f>
        <v>0</v>
      </c>
      <c r="L32" s="12" t="e">
        <f t="shared" si="4"/>
        <v>#DIV/0!</v>
      </c>
      <c r="M32" s="11">
        <f>'Всього МРТБ+РРТБ'!M32-Чоловіки!M32</f>
        <v>0</v>
      </c>
      <c r="N32" s="12" t="e">
        <f t="shared" si="5"/>
        <v>#DIV/0!</v>
      </c>
      <c r="O32" s="11">
        <f>'Всього МРТБ+РРТБ'!O32-Чоловіки!O32</f>
        <v>0</v>
      </c>
      <c r="P32" s="13" t="e">
        <f t="shared" si="6"/>
        <v>#DIV/0!</v>
      </c>
    </row>
    <row r="33" spans="1:16" ht="16.5" thickBot="1" x14ac:dyDescent="0.3">
      <c r="A33" s="1"/>
      <c r="B33" s="51" t="s">
        <v>41</v>
      </c>
      <c r="C33" s="52"/>
      <c r="D33" s="27">
        <f>SUM(D6:D32)</f>
        <v>1111</v>
      </c>
      <c r="E33" s="24">
        <f>SUM(E6:E32)</f>
        <v>566</v>
      </c>
      <c r="F33" s="28">
        <f t="shared" si="1"/>
        <v>50.945094509450954</v>
      </c>
      <c r="G33" s="24">
        <f>SUM(G6:G32)</f>
        <v>256</v>
      </c>
      <c r="H33" s="28">
        <f t="shared" si="2"/>
        <v>23.042304230423042</v>
      </c>
      <c r="I33" s="24">
        <f>SUM(I6:I32)</f>
        <v>145</v>
      </c>
      <c r="J33" s="28">
        <f t="shared" si="3"/>
        <v>13.051305130513052</v>
      </c>
      <c r="K33" s="24">
        <f>SUM(K6:K32)</f>
        <v>57</v>
      </c>
      <c r="L33" s="28">
        <f t="shared" si="4"/>
        <v>5.1305130513051305</v>
      </c>
      <c r="M33" s="24">
        <f>SUM(M6:M32)</f>
        <v>91</v>
      </c>
      <c r="N33" s="28">
        <f>M33/D33*100</f>
        <v>8.1908190819081899</v>
      </c>
      <c r="O33" s="24">
        <f>SUM(O6:O32)</f>
        <v>-4</v>
      </c>
      <c r="P33" s="29">
        <f t="shared" si="6"/>
        <v>-0.36003600360036003</v>
      </c>
    </row>
    <row r="34" spans="1:16" ht="16.5" thickBot="1" x14ac:dyDescent="0.3">
      <c r="A34" s="1"/>
      <c r="B34" s="51" t="s">
        <v>40</v>
      </c>
      <c r="C34" s="52"/>
      <c r="D34" s="27">
        <f>SUM(D6:D30)</f>
        <v>1100</v>
      </c>
      <c r="E34" s="24">
        <f>SUM(E6:E30)</f>
        <v>562</v>
      </c>
      <c r="F34" s="28">
        <f t="shared" ref="F34" si="7">E34*100/D34</f>
        <v>51.090909090909093</v>
      </c>
      <c r="G34" s="24">
        <f>SUM(G6:G30)</f>
        <v>252</v>
      </c>
      <c r="H34" s="28">
        <f t="shared" ref="H34" si="8">G34*100/D34</f>
        <v>22.90909090909091</v>
      </c>
      <c r="I34" s="24">
        <f>SUM(I6:I30)</f>
        <v>144</v>
      </c>
      <c r="J34" s="28">
        <f t="shared" ref="J34" si="9">I34*100/D34</f>
        <v>13.090909090909092</v>
      </c>
      <c r="K34" s="24">
        <f>SUM(K6:K30)</f>
        <v>56</v>
      </c>
      <c r="L34" s="28">
        <f t="shared" ref="L34" si="10">K34*100/D34</f>
        <v>5.0909090909090908</v>
      </c>
      <c r="M34" s="24">
        <f>SUM(M6:M30)</f>
        <v>86</v>
      </c>
      <c r="N34" s="28">
        <f t="shared" ref="N34" si="11">M34*100/D34</f>
        <v>7.8181818181818183</v>
      </c>
      <c r="O34" s="24">
        <f>SUM(O6:O30)</f>
        <v>0</v>
      </c>
      <c r="P34" s="29">
        <f t="shared" ref="P34" si="12">O34*100/D34</f>
        <v>0</v>
      </c>
    </row>
  </sheetData>
  <mergeCells count="13">
    <mergeCell ref="A15:A16"/>
    <mergeCell ref="B33:C33"/>
    <mergeCell ref="B34:C34"/>
    <mergeCell ref="B1:P1"/>
    <mergeCell ref="B3:B5"/>
    <mergeCell ref="C3:C5"/>
    <mergeCell ref="D3:D5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F6BB5-18A1-45B5-A157-B10C3B5BAEAF}">
  <dimension ref="A1:V40"/>
  <sheetViews>
    <sheetView workbookViewId="0">
      <selection activeCell="M28" sqref="M28"/>
    </sheetView>
  </sheetViews>
  <sheetFormatPr defaultRowHeight="12.75" x14ac:dyDescent="0.2"/>
  <cols>
    <col min="1" max="1" width="4.85546875" style="1" customWidth="1"/>
    <col min="2" max="2" width="5.140625" style="1" customWidth="1"/>
    <col min="3" max="3" width="22.28515625" style="1" customWidth="1"/>
    <col min="4" max="4" width="10.5703125" style="1" customWidth="1"/>
    <col min="5" max="14" width="6.7109375" style="1" customWidth="1"/>
    <col min="15" max="16" width="6.28515625" style="1" customWidth="1"/>
    <col min="17" max="18" width="9.140625" style="1"/>
    <col min="19" max="19" width="10.5703125" style="1" bestFit="1" customWidth="1"/>
    <col min="20" max="256" width="9.140625" style="1"/>
    <col min="257" max="257" width="4.85546875" style="1" customWidth="1"/>
    <col min="258" max="258" width="5.140625" style="1" customWidth="1"/>
    <col min="259" max="259" width="22.28515625" style="1" customWidth="1"/>
    <col min="260" max="260" width="10.5703125" style="1" customWidth="1"/>
    <col min="261" max="270" width="6.7109375" style="1" customWidth="1"/>
    <col min="271" max="272" width="6.28515625" style="1" customWidth="1"/>
    <col min="273" max="274" width="9.140625" style="1"/>
    <col min="275" max="275" width="10.5703125" style="1" bestFit="1" customWidth="1"/>
    <col min="276" max="512" width="9.140625" style="1"/>
    <col min="513" max="513" width="4.85546875" style="1" customWidth="1"/>
    <col min="514" max="514" width="5.140625" style="1" customWidth="1"/>
    <col min="515" max="515" width="22.28515625" style="1" customWidth="1"/>
    <col min="516" max="516" width="10.5703125" style="1" customWidth="1"/>
    <col min="517" max="526" width="6.7109375" style="1" customWidth="1"/>
    <col min="527" max="528" width="6.28515625" style="1" customWidth="1"/>
    <col min="529" max="530" width="9.140625" style="1"/>
    <col min="531" max="531" width="10.5703125" style="1" bestFit="1" customWidth="1"/>
    <col min="532" max="768" width="9.140625" style="1"/>
    <col min="769" max="769" width="4.85546875" style="1" customWidth="1"/>
    <col min="770" max="770" width="5.140625" style="1" customWidth="1"/>
    <col min="771" max="771" width="22.28515625" style="1" customWidth="1"/>
    <col min="772" max="772" width="10.5703125" style="1" customWidth="1"/>
    <col min="773" max="782" width="6.7109375" style="1" customWidth="1"/>
    <col min="783" max="784" width="6.28515625" style="1" customWidth="1"/>
    <col min="785" max="786" width="9.140625" style="1"/>
    <col min="787" max="787" width="10.5703125" style="1" bestFit="1" customWidth="1"/>
    <col min="788" max="1024" width="9.140625" style="1"/>
    <col min="1025" max="1025" width="4.85546875" style="1" customWidth="1"/>
    <col min="1026" max="1026" width="5.140625" style="1" customWidth="1"/>
    <col min="1027" max="1027" width="22.28515625" style="1" customWidth="1"/>
    <col min="1028" max="1028" width="10.5703125" style="1" customWidth="1"/>
    <col min="1029" max="1038" width="6.7109375" style="1" customWidth="1"/>
    <col min="1039" max="1040" width="6.28515625" style="1" customWidth="1"/>
    <col min="1041" max="1042" width="9.140625" style="1"/>
    <col min="1043" max="1043" width="10.5703125" style="1" bestFit="1" customWidth="1"/>
    <col min="1044" max="1280" width="9.140625" style="1"/>
    <col min="1281" max="1281" width="4.85546875" style="1" customWidth="1"/>
    <col min="1282" max="1282" width="5.140625" style="1" customWidth="1"/>
    <col min="1283" max="1283" width="22.28515625" style="1" customWidth="1"/>
    <col min="1284" max="1284" width="10.5703125" style="1" customWidth="1"/>
    <col min="1285" max="1294" width="6.7109375" style="1" customWidth="1"/>
    <col min="1295" max="1296" width="6.28515625" style="1" customWidth="1"/>
    <col min="1297" max="1298" width="9.140625" style="1"/>
    <col min="1299" max="1299" width="10.5703125" style="1" bestFit="1" customWidth="1"/>
    <col min="1300" max="1536" width="9.140625" style="1"/>
    <col min="1537" max="1537" width="4.85546875" style="1" customWidth="1"/>
    <col min="1538" max="1538" width="5.140625" style="1" customWidth="1"/>
    <col min="1539" max="1539" width="22.28515625" style="1" customWidth="1"/>
    <col min="1540" max="1540" width="10.5703125" style="1" customWidth="1"/>
    <col min="1541" max="1550" width="6.7109375" style="1" customWidth="1"/>
    <col min="1551" max="1552" width="6.28515625" style="1" customWidth="1"/>
    <col min="1553" max="1554" width="9.140625" style="1"/>
    <col min="1555" max="1555" width="10.5703125" style="1" bestFit="1" customWidth="1"/>
    <col min="1556" max="1792" width="9.140625" style="1"/>
    <col min="1793" max="1793" width="4.85546875" style="1" customWidth="1"/>
    <col min="1794" max="1794" width="5.140625" style="1" customWidth="1"/>
    <col min="1795" max="1795" width="22.28515625" style="1" customWidth="1"/>
    <col min="1796" max="1796" width="10.5703125" style="1" customWidth="1"/>
    <col min="1797" max="1806" width="6.7109375" style="1" customWidth="1"/>
    <col min="1807" max="1808" width="6.28515625" style="1" customWidth="1"/>
    <col min="1809" max="1810" width="9.140625" style="1"/>
    <col min="1811" max="1811" width="10.5703125" style="1" bestFit="1" customWidth="1"/>
    <col min="1812" max="2048" width="9.140625" style="1"/>
    <col min="2049" max="2049" width="4.85546875" style="1" customWidth="1"/>
    <col min="2050" max="2050" width="5.140625" style="1" customWidth="1"/>
    <col min="2051" max="2051" width="22.28515625" style="1" customWidth="1"/>
    <col min="2052" max="2052" width="10.5703125" style="1" customWidth="1"/>
    <col min="2053" max="2062" width="6.7109375" style="1" customWidth="1"/>
    <col min="2063" max="2064" width="6.28515625" style="1" customWidth="1"/>
    <col min="2065" max="2066" width="9.140625" style="1"/>
    <col min="2067" max="2067" width="10.5703125" style="1" bestFit="1" customWidth="1"/>
    <col min="2068" max="2304" width="9.140625" style="1"/>
    <col min="2305" max="2305" width="4.85546875" style="1" customWidth="1"/>
    <col min="2306" max="2306" width="5.140625" style="1" customWidth="1"/>
    <col min="2307" max="2307" width="22.28515625" style="1" customWidth="1"/>
    <col min="2308" max="2308" width="10.5703125" style="1" customWidth="1"/>
    <col min="2309" max="2318" width="6.7109375" style="1" customWidth="1"/>
    <col min="2319" max="2320" width="6.28515625" style="1" customWidth="1"/>
    <col min="2321" max="2322" width="9.140625" style="1"/>
    <col min="2323" max="2323" width="10.5703125" style="1" bestFit="1" customWidth="1"/>
    <col min="2324" max="2560" width="9.140625" style="1"/>
    <col min="2561" max="2561" width="4.85546875" style="1" customWidth="1"/>
    <col min="2562" max="2562" width="5.140625" style="1" customWidth="1"/>
    <col min="2563" max="2563" width="22.28515625" style="1" customWidth="1"/>
    <col min="2564" max="2564" width="10.5703125" style="1" customWidth="1"/>
    <col min="2565" max="2574" width="6.7109375" style="1" customWidth="1"/>
    <col min="2575" max="2576" width="6.28515625" style="1" customWidth="1"/>
    <col min="2577" max="2578" width="9.140625" style="1"/>
    <col min="2579" max="2579" width="10.5703125" style="1" bestFit="1" customWidth="1"/>
    <col min="2580" max="2816" width="9.140625" style="1"/>
    <col min="2817" max="2817" width="4.85546875" style="1" customWidth="1"/>
    <col min="2818" max="2818" width="5.140625" style="1" customWidth="1"/>
    <col min="2819" max="2819" width="22.28515625" style="1" customWidth="1"/>
    <col min="2820" max="2820" width="10.5703125" style="1" customWidth="1"/>
    <col min="2821" max="2830" width="6.7109375" style="1" customWidth="1"/>
    <col min="2831" max="2832" width="6.28515625" style="1" customWidth="1"/>
    <col min="2833" max="2834" width="9.140625" style="1"/>
    <col min="2835" max="2835" width="10.5703125" style="1" bestFit="1" customWidth="1"/>
    <col min="2836" max="3072" width="9.140625" style="1"/>
    <col min="3073" max="3073" width="4.85546875" style="1" customWidth="1"/>
    <col min="3074" max="3074" width="5.140625" style="1" customWidth="1"/>
    <col min="3075" max="3075" width="22.28515625" style="1" customWidth="1"/>
    <col min="3076" max="3076" width="10.5703125" style="1" customWidth="1"/>
    <col min="3077" max="3086" width="6.7109375" style="1" customWidth="1"/>
    <col min="3087" max="3088" width="6.28515625" style="1" customWidth="1"/>
    <col min="3089" max="3090" width="9.140625" style="1"/>
    <col min="3091" max="3091" width="10.5703125" style="1" bestFit="1" customWidth="1"/>
    <col min="3092" max="3328" width="9.140625" style="1"/>
    <col min="3329" max="3329" width="4.85546875" style="1" customWidth="1"/>
    <col min="3330" max="3330" width="5.140625" style="1" customWidth="1"/>
    <col min="3331" max="3331" width="22.28515625" style="1" customWidth="1"/>
    <col min="3332" max="3332" width="10.5703125" style="1" customWidth="1"/>
    <col min="3333" max="3342" width="6.7109375" style="1" customWidth="1"/>
    <col min="3343" max="3344" width="6.28515625" style="1" customWidth="1"/>
    <col min="3345" max="3346" width="9.140625" style="1"/>
    <col min="3347" max="3347" width="10.5703125" style="1" bestFit="1" customWidth="1"/>
    <col min="3348" max="3584" width="9.140625" style="1"/>
    <col min="3585" max="3585" width="4.85546875" style="1" customWidth="1"/>
    <col min="3586" max="3586" width="5.140625" style="1" customWidth="1"/>
    <col min="3587" max="3587" width="22.28515625" style="1" customWidth="1"/>
    <col min="3588" max="3588" width="10.5703125" style="1" customWidth="1"/>
    <col min="3589" max="3598" width="6.7109375" style="1" customWidth="1"/>
    <col min="3599" max="3600" width="6.28515625" style="1" customWidth="1"/>
    <col min="3601" max="3602" width="9.140625" style="1"/>
    <col min="3603" max="3603" width="10.5703125" style="1" bestFit="1" customWidth="1"/>
    <col min="3604" max="3840" width="9.140625" style="1"/>
    <col min="3841" max="3841" width="4.85546875" style="1" customWidth="1"/>
    <col min="3842" max="3842" width="5.140625" style="1" customWidth="1"/>
    <col min="3843" max="3843" width="22.28515625" style="1" customWidth="1"/>
    <col min="3844" max="3844" width="10.5703125" style="1" customWidth="1"/>
    <col min="3845" max="3854" width="6.7109375" style="1" customWidth="1"/>
    <col min="3855" max="3856" width="6.28515625" style="1" customWidth="1"/>
    <col min="3857" max="3858" width="9.140625" style="1"/>
    <col min="3859" max="3859" width="10.5703125" style="1" bestFit="1" customWidth="1"/>
    <col min="3860" max="4096" width="9.140625" style="1"/>
    <col min="4097" max="4097" width="4.85546875" style="1" customWidth="1"/>
    <col min="4098" max="4098" width="5.140625" style="1" customWidth="1"/>
    <col min="4099" max="4099" width="22.28515625" style="1" customWidth="1"/>
    <col min="4100" max="4100" width="10.5703125" style="1" customWidth="1"/>
    <col min="4101" max="4110" width="6.7109375" style="1" customWidth="1"/>
    <col min="4111" max="4112" width="6.28515625" style="1" customWidth="1"/>
    <col min="4113" max="4114" width="9.140625" style="1"/>
    <col min="4115" max="4115" width="10.5703125" style="1" bestFit="1" customWidth="1"/>
    <col min="4116" max="4352" width="9.140625" style="1"/>
    <col min="4353" max="4353" width="4.85546875" style="1" customWidth="1"/>
    <col min="4354" max="4354" width="5.140625" style="1" customWidth="1"/>
    <col min="4355" max="4355" width="22.28515625" style="1" customWidth="1"/>
    <col min="4356" max="4356" width="10.5703125" style="1" customWidth="1"/>
    <col min="4357" max="4366" width="6.7109375" style="1" customWidth="1"/>
    <col min="4367" max="4368" width="6.28515625" style="1" customWidth="1"/>
    <col min="4369" max="4370" width="9.140625" style="1"/>
    <col min="4371" max="4371" width="10.5703125" style="1" bestFit="1" customWidth="1"/>
    <col min="4372" max="4608" width="9.140625" style="1"/>
    <col min="4609" max="4609" width="4.85546875" style="1" customWidth="1"/>
    <col min="4610" max="4610" width="5.140625" style="1" customWidth="1"/>
    <col min="4611" max="4611" width="22.28515625" style="1" customWidth="1"/>
    <col min="4612" max="4612" width="10.5703125" style="1" customWidth="1"/>
    <col min="4613" max="4622" width="6.7109375" style="1" customWidth="1"/>
    <col min="4623" max="4624" width="6.28515625" style="1" customWidth="1"/>
    <col min="4625" max="4626" width="9.140625" style="1"/>
    <col min="4627" max="4627" width="10.5703125" style="1" bestFit="1" customWidth="1"/>
    <col min="4628" max="4864" width="9.140625" style="1"/>
    <col min="4865" max="4865" width="4.85546875" style="1" customWidth="1"/>
    <col min="4866" max="4866" width="5.140625" style="1" customWidth="1"/>
    <col min="4867" max="4867" width="22.28515625" style="1" customWidth="1"/>
    <col min="4868" max="4868" width="10.5703125" style="1" customWidth="1"/>
    <col min="4869" max="4878" width="6.7109375" style="1" customWidth="1"/>
    <col min="4879" max="4880" width="6.28515625" style="1" customWidth="1"/>
    <col min="4881" max="4882" width="9.140625" style="1"/>
    <col min="4883" max="4883" width="10.5703125" style="1" bestFit="1" customWidth="1"/>
    <col min="4884" max="5120" width="9.140625" style="1"/>
    <col min="5121" max="5121" width="4.85546875" style="1" customWidth="1"/>
    <col min="5122" max="5122" width="5.140625" style="1" customWidth="1"/>
    <col min="5123" max="5123" width="22.28515625" style="1" customWidth="1"/>
    <col min="5124" max="5124" width="10.5703125" style="1" customWidth="1"/>
    <col min="5125" max="5134" width="6.7109375" style="1" customWidth="1"/>
    <col min="5135" max="5136" width="6.28515625" style="1" customWidth="1"/>
    <col min="5137" max="5138" width="9.140625" style="1"/>
    <col min="5139" max="5139" width="10.5703125" style="1" bestFit="1" customWidth="1"/>
    <col min="5140" max="5376" width="9.140625" style="1"/>
    <col min="5377" max="5377" width="4.85546875" style="1" customWidth="1"/>
    <col min="5378" max="5378" width="5.140625" style="1" customWidth="1"/>
    <col min="5379" max="5379" width="22.28515625" style="1" customWidth="1"/>
    <col min="5380" max="5380" width="10.5703125" style="1" customWidth="1"/>
    <col min="5381" max="5390" width="6.7109375" style="1" customWidth="1"/>
    <col min="5391" max="5392" width="6.28515625" style="1" customWidth="1"/>
    <col min="5393" max="5394" width="9.140625" style="1"/>
    <col min="5395" max="5395" width="10.5703125" style="1" bestFit="1" customWidth="1"/>
    <col min="5396" max="5632" width="9.140625" style="1"/>
    <col min="5633" max="5633" width="4.85546875" style="1" customWidth="1"/>
    <col min="5634" max="5634" width="5.140625" style="1" customWidth="1"/>
    <col min="5635" max="5635" width="22.28515625" style="1" customWidth="1"/>
    <col min="5636" max="5636" width="10.5703125" style="1" customWidth="1"/>
    <col min="5637" max="5646" width="6.7109375" style="1" customWidth="1"/>
    <col min="5647" max="5648" width="6.28515625" style="1" customWidth="1"/>
    <col min="5649" max="5650" width="9.140625" style="1"/>
    <col min="5651" max="5651" width="10.5703125" style="1" bestFit="1" customWidth="1"/>
    <col min="5652" max="5888" width="9.140625" style="1"/>
    <col min="5889" max="5889" width="4.85546875" style="1" customWidth="1"/>
    <col min="5890" max="5890" width="5.140625" style="1" customWidth="1"/>
    <col min="5891" max="5891" width="22.28515625" style="1" customWidth="1"/>
    <col min="5892" max="5892" width="10.5703125" style="1" customWidth="1"/>
    <col min="5893" max="5902" width="6.7109375" style="1" customWidth="1"/>
    <col min="5903" max="5904" width="6.28515625" style="1" customWidth="1"/>
    <col min="5905" max="5906" width="9.140625" style="1"/>
    <col min="5907" max="5907" width="10.5703125" style="1" bestFit="1" customWidth="1"/>
    <col min="5908" max="6144" width="9.140625" style="1"/>
    <col min="6145" max="6145" width="4.85546875" style="1" customWidth="1"/>
    <col min="6146" max="6146" width="5.140625" style="1" customWidth="1"/>
    <col min="6147" max="6147" width="22.28515625" style="1" customWidth="1"/>
    <col min="6148" max="6148" width="10.5703125" style="1" customWidth="1"/>
    <col min="6149" max="6158" width="6.7109375" style="1" customWidth="1"/>
    <col min="6159" max="6160" width="6.28515625" style="1" customWidth="1"/>
    <col min="6161" max="6162" width="9.140625" style="1"/>
    <col min="6163" max="6163" width="10.5703125" style="1" bestFit="1" customWidth="1"/>
    <col min="6164" max="6400" width="9.140625" style="1"/>
    <col min="6401" max="6401" width="4.85546875" style="1" customWidth="1"/>
    <col min="6402" max="6402" width="5.140625" style="1" customWidth="1"/>
    <col min="6403" max="6403" width="22.28515625" style="1" customWidth="1"/>
    <col min="6404" max="6404" width="10.5703125" style="1" customWidth="1"/>
    <col min="6405" max="6414" width="6.7109375" style="1" customWidth="1"/>
    <col min="6415" max="6416" width="6.28515625" style="1" customWidth="1"/>
    <col min="6417" max="6418" width="9.140625" style="1"/>
    <col min="6419" max="6419" width="10.5703125" style="1" bestFit="1" customWidth="1"/>
    <col min="6420" max="6656" width="9.140625" style="1"/>
    <col min="6657" max="6657" width="4.85546875" style="1" customWidth="1"/>
    <col min="6658" max="6658" width="5.140625" style="1" customWidth="1"/>
    <col min="6659" max="6659" width="22.28515625" style="1" customWidth="1"/>
    <col min="6660" max="6660" width="10.5703125" style="1" customWidth="1"/>
    <col min="6661" max="6670" width="6.7109375" style="1" customWidth="1"/>
    <col min="6671" max="6672" width="6.28515625" style="1" customWidth="1"/>
    <col min="6673" max="6674" width="9.140625" style="1"/>
    <col min="6675" max="6675" width="10.5703125" style="1" bestFit="1" customWidth="1"/>
    <col min="6676" max="6912" width="9.140625" style="1"/>
    <col min="6913" max="6913" width="4.85546875" style="1" customWidth="1"/>
    <col min="6914" max="6914" width="5.140625" style="1" customWidth="1"/>
    <col min="6915" max="6915" width="22.28515625" style="1" customWidth="1"/>
    <col min="6916" max="6916" width="10.5703125" style="1" customWidth="1"/>
    <col min="6917" max="6926" width="6.7109375" style="1" customWidth="1"/>
    <col min="6927" max="6928" width="6.28515625" style="1" customWidth="1"/>
    <col min="6929" max="6930" width="9.140625" style="1"/>
    <col min="6931" max="6931" width="10.5703125" style="1" bestFit="1" customWidth="1"/>
    <col min="6932" max="7168" width="9.140625" style="1"/>
    <col min="7169" max="7169" width="4.85546875" style="1" customWidth="1"/>
    <col min="7170" max="7170" width="5.140625" style="1" customWidth="1"/>
    <col min="7171" max="7171" width="22.28515625" style="1" customWidth="1"/>
    <col min="7172" max="7172" width="10.5703125" style="1" customWidth="1"/>
    <col min="7173" max="7182" width="6.7109375" style="1" customWidth="1"/>
    <col min="7183" max="7184" width="6.28515625" style="1" customWidth="1"/>
    <col min="7185" max="7186" width="9.140625" style="1"/>
    <col min="7187" max="7187" width="10.5703125" style="1" bestFit="1" customWidth="1"/>
    <col min="7188" max="7424" width="9.140625" style="1"/>
    <col min="7425" max="7425" width="4.85546875" style="1" customWidth="1"/>
    <col min="7426" max="7426" width="5.140625" style="1" customWidth="1"/>
    <col min="7427" max="7427" width="22.28515625" style="1" customWidth="1"/>
    <col min="7428" max="7428" width="10.5703125" style="1" customWidth="1"/>
    <col min="7429" max="7438" width="6.7109375" style="1" customWidth="1"/>
    <col min="7439" max="7440" width="6.28515625" style="1" customWidth="1"/>
    <col min="7441" max="7442" width="9.140625" style="1"/>
    <col min="7443" max="7443" width="10.5703125" style="1" bestFit="1" customWidth="1"/>
    <col min="7444" max="7680" width="9.140625" style="1"/>
    <col min="7681" max="7681" width="4.85546875" style="1" customWidth="1"/>
    <col min="7682" max="7682" width="5.140625" style="1" customWidth="1"/>
    <col min="7683" max="7683" width="22.28515625" style="1" customWidth="1"/>
    <col min="7684" max="7684" width="10.5703125" style="1" customWidth="1"/>
    <col min="7685" max="7694" width="6.7109375" style="1" customWidth="1"/>
    <col min="7695" max="7696" width="6.28515625" style="1" customWidth="1"/>
    <col min="7697" max="7698" width="9.140625" style="1"/>
    <col min="7699" max="7699" width="10.5703125" style="1" bestFit="1" customWidth="1"/>
    <col min="7700" max="7936" width="9.140625" style="1"/>
    <col min="7937" max="7937" width="4.85546875" style="1" customWidth="1"/>
    <col min="7938" max="7938" width="5.140625" style="1" customWidth="1"/>
    <col min="7939" max="7939" width="22.28515625" style="1" customWidth="1"/>
    <col min="7940" max="7940" width="10.5703125" style="1" customWidth="1"/>
    <col min="7941" max="7950" width="6.7109375" style="1" customWidth="1"/>
    <col min="7951" max="7952" width="6.28515625" style="1" customWidth="1"/>
    <col min="7953" max="7954" width="9.140625" style="1"/>
    <col min="7955" max="7955" width="10.5703125" style="1" bestFit="1" customWidth="1"/>
    <col min="7956" max="8192" width="9.140625" style="1"/>
    <col min="8193" max="8193" width="4.85546875" style="1" customWidth="1"/>
    <col min="8194" max="8194" width="5.140625" style="1" customWidth="1"/>
    <col min="8195" max="8195" width="22.28515625" style="1" customWidth="1"/>
    <col min="8196" max="8196" width="10.5703125" style="1" customWidth="1"/>
    <col min="8197" max="8206" width="6.7109375" style="1" customWidth="1"/>
    <col min="8207" max="8208" width="6.28515625" style="1" customWidth="1"/>
    <col min="8209" max="8210" width="9.140625" style="1"/>
    <col min="8211" max="8211" width="10.5703125" style="1" bestFit="1" customWidth="1"/>
    <col min="8212" max="8448" width="9.140625" style="1"/>
    <col min="8449" max="8449" width="4.85546875" style="1" customWidth="1"/>
    <col min="8450" max="8450" width="5.140625" style="1" customWidth="1"/>
    <col min="8451" max="8451" width="22.28515625" style="1" customWidth="1"/>
    <col min="8452" max="8452" width="10.5703125" style="1" customWidth="1"/>
    <col min="8453" max="8462" width="6.7109375" style="1" customWidth="1"/>
    <col min="8463" max="8464" width="6.28515625" style="1" customWidth="1"/>
    <col min="8465" max="8466" width="9.140625" style="1"/>
    <col min="8467" max="8467" width="10.5703125" style="1" bestFit="1" customWidth="1"/>
    <col min="8468" max="8704" width="9.140625" style="1"/>
    <col min="8705" max="8705" width="4.85546875" style="1" customWidth="1"/>
    <col min="8706" max="8706" width="5.140625" style="1" customWidth="1"/>
    <col min="8707" max="8707" width="22.28515625" style="1" customWidth="1"/>
    <col min="8708" max="8708" width="10.5703125" style="1" customWidth="1"/>
    <col min="8709" max="8718" width="6.7109375" style="1" customWidth="1"/>
    <col min="8719" max="8720" width="6.28515625" style="1" customWidth="1"/>
    <col min="8721" max="8722" width="9.140625" style="1"/>
    <col min="8723" max="8723" width="10.5703125" style="1" bestFit="1" customWidth="1"/>
    <col min="8724" max="8960" width="9.140625" style="1"/>
    <col min="8961" max="8961" width="4.85546875" style="1" customWidth="1"/>
    <col min="8962" max="8962" width="5.140625" style="1" customWidth="1"/>
    <col min="8963" max="8963" width="22.28515625" style="1" customWidth="1"/>
    <col min="8964" max="8964" width="10.5703125" style="1" customWidth="1"/>
    <col min="8965" max="8974" width="6.7109375" style="1" customWidth="1"/>
    <col min="8975" max="8976" width="6.28515625" style="1" customWidth="1"/>
    <col min="8977" max="8978" width="9.140625" style="1"/>
    <col min="8979" max="8979" width="10.5703125" style="1" bestFit="1" customWidth="1"/>
    <col min="8980" max="9216" width="9.140625" style="1"/>
    <col min="9217" max="9217" width="4.85546875" style="1" customWidth="1"/>
    <col min="9218" max="9218" width="5.140625" style="1" customWidth="1"/>
    <col min="9219" max="9219" width="22.28515625" style="1" customWidth="1"/>
    <col min="9220" max="9220" width="10.5703125" style="1" customWidth="1"/>
    <col min="9221" max="9230" width="6.7109375" style="1" customWidth="1"/>
    <col min="9231" max="9232" width="6.28515625" style="1" customWidth="1"/>
    <col min="9233" max="9234" width="9.140625" style="1"/>
    <col min="9235" max="9235" width="10.5703125" style="1" bestFit="1" customWidth="1"/>
    <col min="9236" max="9472" width="9.140625" style="1"/>
    <col min="9473" max="9473" width="4.85546875" style="1" customWidth="1"/>
    <col min="9474" max="9474" width="5.140625" style="1" customWidth="1"/>
    <col min="9475" max="9475" width="22.28515625" style="1" customWidth="1"/>
    <col min="9476" max="9476" width="10.5703125" style="1" customWidth="1"/>
    <col min="9477" max="9486" width="6.7109375" style="1" customWidth="1"/>
    <col min="9487" max="9488" width="6.28515625" style="1" customWidth="1"/>
    <col min="9489" max="9490" width="9.140625" style="1"/>
    <col min="9491" max="9491" width="10.5703125" style="1" bestFit="1" customWidth="1"/>
    <col min="9492" max="9728" width="9.140625" style="1"/>
    <col min="9729" max="9729" width="4.85546875" style="1" customWidth="1"/>
    <col min="9730" max="9730" width="5.140625" style="1" customWidth="1"/>
    <col min="9731" max="9731" width="22.28515625" style="1" customWidth="1"/>
    <col min="9732" max="9732" width="10.5703125" style="1" customWidth="1"/>
    <col min="9733" max="9742" width="6.7109375" style="1" customWidth="1"/>
    <col min="9743" max="9744" width="6.28515625" style="1" customWidth="1"/>
    <col min="9745" max="9746" width="9.140625" style="1"/>
    <col min="9747" max="9747" width="10.5703125" style="1" bestFit="1" customWidth="1"/>
    <col min="9748" max="9984" width="9.140625" style="1"/>
    <col min="9985" max="9985" width="4.85546875" style="1" customWidth="1"/>
    <col min="9986" max="9986" width="5.140625" style="1" customWidth="1"/>
    <col min="9987" max="9987" width="22.28515625" style="1" customWidth="1"/>
    <col min="9988" max="9988" width="10.5703125" style="1" customWidth="1"/>
    <col min="9989" max="9998" width="6.7109375" style="1" customWidth="1"/>
    <col min="9999" max="10000" width="6.28515625" style="1" customWidth="1"/>
    <col min="10001" max="10002" width="9.140625" style="1"/>
    <col min="10003" max="10003" width="10.5703125" style="1" bestFit="1" customWidth="1"/>
    <col min="10004" max="10240" width="9.140625" style="1"/>
    <col min="10241" max="10241" width="4.85546875" style="1" customWidth="1"/>
    <col min="10242" max="10242" width="5.140625" style="1" customWidth="1"/>
    <col min="10243" max="10243" width="22.28515625" style="1" customWidth="1"/>
    <col min="10244" max="10244" width="10.5703125" style="1" customWidth="1"/>
    <col min="10245" max="10254" width="6.7109375" style="1" customWidth="1"/>
    <col min="10255" max="10256" width="6.28515625" style="1" customWidth="1"/>
    <col min="10257" max="10258" width="9.140625" style="1"/>
    <col min="10259" max="10259" width="10.5703125" style="1" bestFit="1" customWidth="1"/>
    <col min="10260" max="10496" width="9.140625" style="1"/>
    <col min="10497" max="10497" width="4.85546875" style="1" customWidth="1"/>
    <col min="10498" max="10498" width="5.140625" style="1" customWidth="1"/>
    <col min="10499" max="10499" width="22.28515625" style="1" customWidth="1"/>
    <col min="10500" max="10500" width="10.5703125" style="1" customWidth="1"/>
    <col min="10501" max="10510" width="6.7109375" style="1" customWidth="1"/>
    <col min="10511" max="10512" width="6.28515625" style="1" customWidth="1"/>
    <col min="10513" max="10514" width="9.140625" style="1"/>
    <col min="10515" max="10515" width="10.5703125" style="1" bestFit="1" customWidth="1"/>
    <col min="10516" max="10752" width="9.140625" style="1"/>
    <col min="10753" max="10753" width="4.85546875" style="1" customWidth="1"/>
    <col min="10754" max="10754" width="5.140625" style="1" customWidth="1"/>
    <col min="10755" max="10755" width="22.28515625" style="1" customWidth="1"/>
    <col min="10756" max="10756" width="10.5703125" style="1" customWidth="1"/>
    <col min="10757" max="10766" width="6.7109375" style="1" customWidth="1"/>
    <col min="10767" max="10768" width="6.28515625" style="1" customWidth="1"/>
    <col min="10769" max="10770" width="9.140625" style="1"/>
    <col min="10771" max="10771" width="10.5703125" style="1" bestFit="1" customWidth="1"/>
    <col min="10772" max="11008" width="9.140625" style="1"/>
    <col min="11009" max="11009" width="4.85546875" style="1" customWidth="1"/>
    <col min="11010" max="11010" width="5.140625" style="1" customWidth="1"/>
    <col min="11011" max="11011" width="22.28515625" style="1" customWidth="1"/>
    <col min="11012" max="11012" width="10.5703125" style="1" customWidth="1"/>
    <col min="11013" max="11022" width="6.7109375" style="1" customWidth="1"/>
    <col min="11023" max="11024" width="6.28515625" style="1" customWidth="1"/>
    <col min="11025" max="11026" width="9.140625" style="1"/>
    <col min="11027" max="11027" width="10.5703125" style="1" bestFit="1" customWidth="1"/>
    <col min="11028" max="11264" width="9.140625" style="1"/>
    <col min="11265" max="11265" width="4.85546875" style="1" customWidth="1"/>
    <col min="11266" max="11266" width="5.140625" style="1" customWidth="1"/>
    <col min="11267" max="11267" width="22.28515625" style="1" customWidth="1"/>
    <col min="11268" max="11268" width="10.5703125" style="1" customWidth="1"/>
    <col min="11269" max="11278" width="6.7109375" style="1" customWidth="1"/>
    <col min="11279" max="11280" width="6.28515625" style="1" customWidth="1"/>
    <col min="11281" max="11282" width="9.140625" style="1"/>
    <col min="11283" max="11283" width="10.5703125" style="1" bestFit="1" customWidth="1"/>
    <col min="11284" max="11520" width="9.140625" style="1"/>
    <col min="11521" max="11521" width="4.85546875" style="1" customWidth="1"/>
    <col min="11522" max="11522" width="5.140625" style="1" customWidth="1"/>
    <col min="11523" max="11523" width="22.28515625" style="1" customWidth="1"/>
    <col min="11524" max="11524" width="10.5703125" style="1" customWidth="1"/>
    <col min="11525" max="11534" width="6.7109375" style="1" customWidth="1"/>
    <col min="11535" max="11536" width="6.28515625" style="1" customWidth="1"/>
    <col min="11537" max="11538" width="9.140625" style="1"/>
    <col min="11539" max="11539" width="10.5703125" style="1" bestFit="1" customWidth="1"/>
    <col min="11540" max="11776" width="9.140625" style="1"/>
    <col min="11777" max="11777" width="4.85546875" style="1" customWidth="1"/>
    <col min="11778" max="11778" width="5.140625" style="1" customWidth="1"/>
    <col min="11779" max="11779" width="22.28515625" style="1" customWidth="1"/>
    <col min="11780" max="11780" width="10.5703125" style="1" customWidth="1"/>
    <col min="11781" max="11790" width="6.7109375" style="1" customWidth="1"/>
    <col min="11791" max="11792" width="6.28515625" style="1" customWidth="1"/>
    <col min="11793" max="11794" width="9.140625" style="1"/>
    <col min="11795" max="11795" width="10.5703125" style="1" bestFit="1" customWidth="1"/>
    <col min="11796" max="12032" width="9.140625" style="1"/>
    <col min="12033" max="12033" width="4.85546875" style="1" customWidth="1"/>
    <col min="12034" max="12034" width="5.140625" style="1" customWidth="1"/>
    <col min="12035" max="12035" width="22.28515625" style="1" customWidth="1"/>
    <col min="12036" max="12036" width="10.5703125" style="1" customWidth="1"/>
    <col min="12037" max="12046" width="6.7109375" style="1" customWidth="1"/>
    <col min="12047" max="12048" width="6.28515625" style="1" customWidth="1"/>
    <col min="12049" max="12050" width="9.140625" style="1"/>
    <col min="12051" max="12051" width="10.5703125" style="1" bestFit="1" customWidth="1"/>
    <col min="12052" max="12288" width="9.140625" style="1"/>
    <col min="12289" max="12289" width="4.85546875" style="1" customWidth="1"/>
    <col min="12290" max="12290" width="5.140625" style="1" customWidth="1"/>
    <col min="12291" max="12291" width="22.28515625" style="1" customWidth="1"/>
    <col min="12292" max="12292" width="10.5703125" style="1" customWidth="1"/>
    <col min="12293" max="12302" width="6.7109375" style="1" customWidth="1"/>
    <col min="12303" max="12304" width="6.28515625" style="1" customWidth="1"/>
    <col min="12305" max="12306" width="9.140625" style="1"/>
    <col min="12307" max="12307" width="10.5703125" style="1" bestFit="1" customWidth="1"/>
    <col min="12308" max="12544" width="9.140625" style="1"/>
    <col min="12545" max="12545" width="4.85546875" style="1" customWidth="1"/>
    <col min="12546" max="12546" width="5.140625" style="1" customWidth="1"/>
    <col min="12547" max="12547" width="22.28515625" style="1" customWidth="1"/>
    <col min="12548" max="12548" width="10.5703125" style="1" customWidth="1"/>
    <col min="12549" max="12558" width="6.7109375" style="1" customWidth="1"/>
    <col min="12559" max="12560" width="6.28515625" style="1" customWidth="1"/>
    <col min="12561" max="12562" width="9.140625" style="1"/>
    <col min="12563" max="12563" width="10.5703125" style="1" bestFit="1" customWidth="1"/>
    <col min="12564" max="12800" width="9.140625" style="1"/>
    <col min="12801" max="12801" width="4.85546875" style="1" customWidth="1"/>
    <col min="12802" max="12802" width="5.140625" style="1" customWidth="1"/>
    <col min="12803" max="12803" width="22.28515625" style="1" customWidth="1"/>
    <col min="12804" max="12804" width="10.5703125" style="1" customWidth="1"/>
    <col min="12805" max="12814" width="6.7109375" style="1" customWidth="1"/>
    <col min="12815" max="12816" width="6.28515625" style="1" customWidth="1"/>
    <col min="12817" max="12818" width="9.140625" style="1"/>
    <col min="12819" max="12819" width="10.5703125" style="1" bestFit="1" customWidth="1"/>
    <col min="12820" max="13056" width="9.140625" style="1"/>
    <col min="13057" max="13057" width="4.85546875" style="1" customWidth="1"/>
    <col min="13058" max="13058" width="5.140625" style="1" customWidth="1"/>
    <col min="13059" max="13059" width="22.28515625" style="1" customWidth="1"/>
    <col min="13060" max="13060" width="10.5703125" style="1" customWidth="1"/>
    <col min="13061" max="13070" width="6.7109375" style="1" customWidth="1"/>
    <col min="13071" max="13072" width="6.28515625" style="1" customWidth="1"/>
    <col min="13073" max="13074" width="9.140625" style="1"/>
    <col min="13075" max="13075" width="10.5703125" style="1" bestFit="1" customWidth="1"/>
    <col min="13076" max="13312" width="9.140625" style="1"/>
    <col min="13313" max="13313" width="4.85546875" style="1" customWidth="1"/>
    <col min="13314" max="13314" width="5.140625" style="1" customWidth="1"/>
    <col min="13315" max="13315" width="22.28515625" style="1" customWidth="1"/>
    <col min="13316" max="13316" width="10.5703125" style="1" customWidth="1"/>
    <col min="13317" max="13326" width="6.7109375" style="1" customWidth="1"/>
    <col min="13327" max="13328" width="6.28515625" style="1" customWidth="1"/>
    <col min="13329" max="13330" width="9.140625" style="1"/>
    <col min="13331" max="13331" width="10.5703125" style="1" bestFit="1" customWidth="1"/>
    <col min="13332" max="13568" width="9.140625" style="1"/>
    <col min="13569" max="13569" width="4.85546875" style="1" customWidth="1"/>
    <col min="13570" max="13570" width="5.140625" style="1" customWidth="1"/>
    <col min="13571" max="13571" width="22.28515625" style="1" customWidth="1"/>
    <col min="13572" max="13572" width="10.5703125" style="1" customWidth="1"/>
    <col min="13573" max="13582" width="6.7109375" style="1" customWidth="1"/>
    <col min="13583" max="13584" width="6.28515625" style="1" customWidth="1"/>
    <col min="13585" max="13586" width="9.140625" style="1"/>
    <col min="13587" max="13587" width="10.5703125" style="1" bestFit="1" customWidth="1"/>
    <col min="13588" max="13824" width="9.140625" style="1"/>
    <col min="13825" max="13825" width="4.85546875" style="1" customWidth="1"/>
    <col min="13826" max="13826" width="5.140625" style="1" customWidth="1"/>
    <col min="13827" max="13827" width="22.28515625" style="1" customWidth="1"/>
    <col min="13828" max="13828" width="10.5703125" style="1" customWidth="1"/>
    <col min="13829" max="13838" width="6.7109375" style="1" customWidth="1"/>
    <col min="13839" max="13840" width="6.28515625" style="1" customWidth="1"/>
    <col min="13841" max="13842" width="9.140625" style="1"/>
    <col min="13843" max="13843" width="10.5703125" style="1" bestFit="1" customWidth="1"/>
    <col min="13844" max="14080" width="9.140625" style="1"/>
    <col min="14081" max="14081" width="4.85546875" style="1" customWidth="1"/>
    <col min="14082" max="14082" width="5.140625" style="1" customWidth="1"/>
    <col min="14083" max="14083" width="22.28515625" style="1" customWidth="1"/>
    <col min="14084" max="14084" width="10.5703125" style="1" customWidth="1"/>
    <col min="14085" max="14094" width="6.7109375" style="1" customWidth="1"/>
    <col min="14095" max="14096" width="6.28515625" style="1" customWidth="1"/>
    <col min="14097" max="14098" width="9.140625" style="1"/>
    <col min="14099" max="14099" width="10.5703125" style="1" bestFit="1" customWidth="1"/>
    <col min="14100" max="14336" width="9.140625" style="1"/>
    <col min="14337" max="14337" width="4.85546875" style="1" customWidth="1"/>
    <col min="14338" max="14338" width="5.140625" style="1" customWidth="1"/>
    <col min="14339" max="14339" width="22.28515625" style="1" customWidth="1"/>
    <col min="14340" max="14340" width="10.5703125" style="1" customWidth="1"/>
    <col min="14341" max="14350" width="6.7109375" style="1" customWidth="1"/>
    <col min="14351" max="14352" width="6.28515625" style="1" customWidth="1"/>
    <col min="14353" max="14354" width="9.140625" style="1"/>
    <col min="14355" max="14355" width="10.5703125" style="1" bestFit="1" customWidth="1"/>
    <col min="14356" max="14592" width="9.140625" style="1"/>
    <col min="14593" max="14593" width="4.85546875" style="1" customWidth="1"/>
    <col min="14594" max="14594" width="5.140625" style="1" customWidth="1"/>
    <col min="14595" max="14595" width="22.28515625" style="1" customWidth="1"/>
    <col min="14596" max="14596" width="10.5703125" style="1" customWidth="1"/>
    <col min="14597" max="14606" width="6.7109375" style="1" customWidth="1"/>
    <col min="14607" max="14608" width="6.28515625" style="1" customWidth="1"/>
    <col min="14609" max="14610" width="9.140625" style="1"/>
    <col min="14611" max="14611" width="10.5703125" style="1" bestFit="1" customWidth="1"/>
    <col min="14612" max="14848" width="9.140625" style="1"/>
    <col min="14849" max="14849" width="4.85546875" style="1" customWidth="1"/>
    <col min="14850" max="14850" width="5.140625" style="1" customWidth="1"/>
    <col min="14851" max="14851" width="22.28515625" style="1" customWidth="1"/>
    <col min="14852" max="14852" width="10.5703125" style="1" customWidth="1"/>
    <col min="14853" max="14862" width="6.7109375" style="1" customWidth="1"/>
    <col min="14863" max="14864" width="6.28515625" style="1" customWidth="1"/>
    <col min="14865" max="14866" width="9.140625" style="1"/>
    <col min="14867" max="14867" width="10.5703125" style="1" bestFit="1" customWidth="1"/>
    <col min="14868" max="15104" width="9.140625" style="1"/>
    <col min="15105" max="15105" width="4.85546875" style="1" customWidth="1"/>
    <col min="15106" max="15106" width="5.140625" style="1" customWidth="1"/>
    <col min="15107" max="15107" width="22.28515625" style="1" customWidth="1"/>
    <col min="15108" max="15108" width="10.5703125" style="1" customWidth="1"/>
    <col min="15109" max="15118" width="6.7109375" style="1" customWidth="1"/>
    <col min="15119" max="15120" width="6.28515625" style="1" customWidth="1"/>
    <col min="15121" max="15122" width="9.140625" style="1"/>
    <col min="15123" max="15123" width="10.5703125" style="1" bestFit="1" customWidth="1"/>
    <col min="15124" max="15360" width="9.140625" style="1"/>
    <col min="15361" max="15361" width="4.85546875" style="1" customWidth="1"/>
    <col min="15362" max="15362" width="5.140625" style="1" customWidth="1"/>
    <col min="15363" max="15363" width="22.28515625" style="1" customWidth="1"/>
    <col min="15364" max="15364" width="10.5703125" style="1" customWidth="1"/>
    <col min="15365" max="15374" width="6.7109375" style="1" customWidth="1"/>
    <col min="15375" max="15376" width="6.28515625" style="1" customWidth="1"/>
    <col min="15377" max="15378" width="9.140625" style="1"/>
    <col min="15379" max="15379" width="10.5703125" style="1" bestFit="1" customWidth="1"/>
    <col min="15380" max="15616" width="9.140625" style="1"/>
    <col min="15617" max="15617" width="4.85546875" style="1" customWidth="1"/>
    <col min="15618" max="15618" width="5.140625" style="1" customWidth="1"/>
    <col min="15619" max="15619" width="22.28515625" style="1" customWidth="1"/>
    <col min="15620" max="15620" width="10.5703125" style="1" customWidth="1"/>
    <col min="15621" max="15630" width="6.7109375" style="1" customWidth="1"/>
    <col min="15631" max="15632" width="6.28515625" style="1" customWidth="1"/>
    <col min="15633" max="15634" width="9.140625" style="1"/>
    <col min="15635" max="15635" width="10.5703125" style="1" bestFit="1" customWidth="1"/>
    <col min="15636" max="15872" width="9.140625" style="1"/>
    <col min="15873" max="15873" width="4.85546875" style="1" customWidth="1"/>
    <col min="15874" max="15874" width="5.140625" style="1" customWidth="1"/>
    <col min="15875" max="15875" width="22.28515625" style="1" customWidth="1"/>
    <col min="15876" max="15876" width="10.5703125" style="1" customWidth="1"/>
    <col min="15877" max="15886" width="6.7109375" style="1" customWidth="1"/>
    <col min="15887" max="15888" width="6.28515625" style="1" customWidth="1"/>
    <col min="15889" max="15890" width="9.140625" style="1"/>
    <col min="15891" max="15891" width="10.5703125" style="1" bestFit="1" customWidth="1"/>
    <col min="15892" max="16128" width="9.140625" style="1"/>
    <col min="16129" max="16129" width="4.85546875" style="1" customWidth="1"/>
    <col min="16130" max="16130" width="5.140625" style="1" customWidth="1"/>
    <col min="16131" max="16131" width="22.28515625" style="1" customWidth="1"/>
    <col min="16132" max="16132" width="10.5703125" style="1" customWidth="1"/>
    <col min="16133" max="16142" width="6.7109375" style="1" customWidth="1"/>
    <col min="16143" max="16144" width="6.28515625" style="1" customWidth="1"/>
    <col min="16145" max="16146" width="9.140625" style="1"/>
    <col min="16147" max="16147" width="10.5703125" style="1" bestFit="1" customWidth="1"/>
    <col min="16148" max="16384" width="9.140625" style="1"/>
  </cols>
  <sheetData>
    <row r="1" spans="1:22" ht="15.75" x14ac:dyDescent="0.25">
      <c r="B1" s="53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22" ht="7.5" customHeight="1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2" ht="44.25" customHeight="1" x14ac:dyDescent="0.2">
      <c r="B3" s="54" t="s">
        <v>0</v>
      </c>
      <c r="C3" s="57" t="s">
        <v>1</v>
      </c>
      <c r="D3" s="60" t="s">
        <v>2</v>
      </c>
      <c r="E3" s="63" t="s">
        <v>3</v>
      </c>
      <c r="F3" s="63"/>
      <c r="G3" s="63" t="s">
        <v>4</v>
      </c>
      <c r="H3" s="63"/>
      <c r="I3" s="63" t="s">
        <v>5</v>
      </c>
      <c r="J3" s="63"/>
      <c r="K3" s="63" t="s">
        <v>6</v>
      </c>
      <c r="L3" s="63"/>
      <c r="M3" s="63" t="s">
        <v>7</v>
      </c>
      <c r="N3" s="63"/>
      <c r="O3" s="63" t="s">
        <v>8</v>
      </c>
      <c r="P3" s="64"/>
    </row>
    <row r="4" spans="1:22" ht="6.75" hidden="1" customHeight="1" x14ac:dyDescent="0.2">
      <c r="B4" s="55"/>
      <c r="C4" s="58"/>
      <c r="D4" s="61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2" ht="13.5" hidden="1" customHeight="1" x14ac:dyDescent="0.2">
      <c r="B5" s="55"/>
      <c r="C5" s="58"/>
      <c r="D5" s="61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2" ht="15" thickBot="1" x14ac:dyDescent="0.25">
      <c r="B6" s="56"/>
      <c r="C6" s="59"/>
      <c r="D6" s="62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22" ht="15" customHeight="1" x14ac:dyDescent="0.25">
      <c r="B7" s="9">
        <v>1</v>
      </c>
      <c r="C7" s="10" t="s">
        <v>13</v>
      </c>
      <c r="D7" s="26">
        <v>21</v>
      </c>
      <c r="E7" s="45">
        <v>7</v>
      </c>
      <c r="F7" s="12">
        <v>33.333333333333329</v>
      </c>
      <c r="G7" s="45">
        <v>9</v>
      </c>
      <c r="H7" s="12">
        <v>42.857142857142854</v>
      </c>
      <c r="I7" s="45">
        <v>3</v>
      </c>
      <c r="J7" s="12">
        <v>14.285714285714285</v>
      </c>
      <c r="K7" s="45">
        <v>1</v>
      </c>
      <c r="L7" s="12">
        <v>4.7619047619047619</v>
      </c>
      <c r="M7" s="45">
        <v>1</v>
      </c>
      <c r="N7" s="12">
        <v>4.7619047619047619</v>
      </c>
      <c r="O7" s="45">
        <v>0</v>
      </c>
      <c r="P7" s="13">
        <v>0</v>
      </c>
      <c r="Q7" s="14"/>
      <c r="R7" s="15"/>
      <c r="S7" s="37"/>
      <c r="T7" s="15"/>
      <c r="U7" s="15"/>
      <c r="V7" s="15"/>
    </row>
    <row r="8" spans="1:22" ht="15" customHeight="1" x14ac:dyDescent="0.25">
      <c r="B8" s="17">
        <v>2</v>
      </c>
      <c r="C8" s="10" t="s">
        <v>14</v>
      </c>
      <c r="D8" s="26">
        <v>16</v>
      </c>
      <c r="E8" s="45">
        <v>3</v>
      </c>
      <c r="F8" s="12">
        <v>18.75</v>
      </c>
      <c r="G8" s="45">
        <v>4</v>
      </c>
      <c r="H8" s="12">
        <v>25</v>
      </c>
      <c r="I8" s="45">
        <v>5</v>
      </c>
      <c r="J8" s="12">
        <v>31.25</v>
      </c>
      <c r="K8" s="45">
        <v>0</v>
      </c>
      <c r="L8" s="12">
        <v>0</v>
      </c>
      <c r="M8" s="45">
        <v>4</v>
      </c>
      <c r="N8" s="12">
        <v>25</v>
      </c>
      <c r="O8" s="45">
        <v>0</v>
      </c>
      <c r="P8" s="13">
        <v>0</v>
      </c>
      <c r="Q8" s="14"/>
      <c r="R8" s="15"/>
      <c r="S8" s="37"/>
      <c r="T8" s="15"/>
      <c r="U8" s="15"/>
      <c r="V8" s="15"/>
    </row>
    <row r="9" spans="1:22" ht="15" customHeight="1" x14ac:dyDescent="0.25">
      <c r="B9" s="17">
        <v>3</v>
      </c>
      <c r="C9" s="10" t="s">
        <v>15</v>
      </c>
      <c r="D9" s="26">
        <v>199</v>
      </c>
      <c r="E9" s="45">
        <v>48</v>
      </c>
      <c r="F9" s="12">
        <v>24.120603015075375</v>
      </c>
      <c r="G9" s="45">
        <v>84</v>
      </c>
      <c r="H9" s="12">
        <v>42.211055276381906</v>
      </c>
      <c r="I9" s="45">
        <v>47</v>
      </c>
      <c r="J9" s="12">
        <v>23.618090452261306</v>
      </c>
      <c r="K9" s="45">
        <v>11</v>
      </c>
      <c r="L9" s="12">
        <v>5.5276381909547743</v>
      </c>
      <c r="M9" s="45">
        <v>9</v>
      </c>
      <c r="N9" s="12">
        <v>4.5226130653266337</v>
      </c>
      <c r="O9" s="45">
        <v>0</v>
      </c>
      <c r="P9" s="13">
        <v>0</v>
      </c>
      <c r="Q9" s="14"/>
      <c r="R9" s="15"/>
      <c r="S9" s="37"/>
      <c r="T9" s="15"/>
      <c r="U9" s="15"/>
      <c r="V9" s="15"/>
    </row>
    <row r="10" spans="1:22" ht="15" customHeight="1" x14ac:dyDescent="0.25">
      <c r="B10" s="17">
        <v>4</v>
      </c>
      <c r="C10" s="10" t="s">
        <v>16</v>
      </c>
      <c r="D10" s="26">
        <v>112</v>
      </c>
      <c r="E10" s="45">
        <v>68</v>
      </c>
      <c r="F10" s="12">
        <v>60.714285714285708</v>
      </c>
      <c r="G10" s="45">
        <v>3</v>
      </c>
      <c r="H10" s="12">
        <v>2.6785714285714284</v>
      </c>
      <c r="I10" s="45">
        <v>24</v>
      </c>
      <c r="J10" s="12">
        <v>21.428571428571427</v>
      </c>
      <c r="K10" s="45">
        <v>6</v>
      </c>
      <c r="L10" s="12">
        <v>5.3571428571428568</v>
      </c>
      <c r="M10" s="45">
        <v>11</v>
      </c>
      <c r="N10" s="12">
        <v>9.8214285714285712</v>
      </c>
      <c r="O10" s="45">
        <v>0</v>
      </c>
      <c r="P10" s="13">
        <v>0</v>
      </c>
      <c r="Q10" s="14"/>
      <c r="R10" s="15"/>
      <c r="S10" s="37"/>
      <c r="T10" s="15"/>
      <c r="U10" s="15"/>
      <c r="V10" s="15"/>
    </row>
    <row r="11" spans="1:22" ht="15" customHeight="1" x14ac:dyDescent="0.25">
      <c r="B11" s="17">
        <v>5</v>
      </c>
      <c r="C11" s="10" t="s">
        <v>17</v>
      </c>
      <c r="D11" s="26">
        <v>34</v>
      </c>
      <c r="E11" s="45">
        <v>29</v>
      </c>
      <c r="F11" s="12">
        <v>85.294117647058826</v>
      </c>
      <c r="G11" s="45">
        <v>0</v>
      </c>
      <c r="H11" s="12">
        <v>0</v>
      </c>
      <c r="I11" s="45">
        <v>2</v>
      </c>
      <c r="J11" s="12">
        <v>5.8823529411764701</v>
      </c>
      <c r="K11" s="45">
        <v>3</v>
      </c>
      <c r="L11" s="12">
        <v>8.8235294117647065</v>
      </c>
      <c r="M11" s="45">
        <v>0</v>
      </c>
      <c r="N11" s="12">
        <v>0</v>
      </c>
      <c r="O11" s="45">
        <v>0</v>
      </c>
      <c r="P11" s="13">
        <v>0</v>
      </c>
      <c r="Q11" s="14"/>
      <c r="R11" s="15"/>
      <c r="S11" s="37"/>
      <c r="T11" s="15"/>
      <c r="U11" s="15"/>
      <c r="V11" s="15"/>
    </row>
    <row r="12" spans="1:22" ht="15" customHeight="1" x14ac:dyDescent="0.25">
      <c r="B12" s="17">
        <v>6</v>
      </c>
      <c r="C12" s="10" t="s">
        <v>18</v>
      </c>
      <c r="D12" s="26">
        <v>2</v>
      </c>
      <c r="E12" s="45">
        <v>1</v>
      </c>
      <c r="F12" s="12">
        <v>50</v>
      </c>
      <c r="G12" s="45">
        <v>0</v>
      </c>
      <c r="H12" s="12">
        <v>0</v>
      </c>
      <c r="I12" s="45">
        <v>0</v>
      </c>
      <c r="J12" s="12">
        <v>0</v>
      </c>
      <c r="K12" s="45">
        <v>0</v>
      </c>
      <c r="L12" s="12">
        <v>0</v>
      </c>
      <c r="M12" s="45">
        <v>1</v>
      </c>
      <c r="N12" s="12">
        <v>50</v>
      </c>
      <c r="O12" s="45">
        <v>0</v>
      </c>
      <c r="P12" s="13">
        <v>0</v>
      </c>
      <c r="Q12" s="14"/>
      <c r="R12" s="15"/>
      <c r="S12" s="37"/>
      <c r="T12" s="15"/>
      <c r="U12" s="15"/>
      <c r="V12" s="15"/>
    </row>
    <row r="13" spans="1:22" ht="15" customHeight="1" x14ac:dyDescent="0.25">
      <c r="B13" s="17">
        <v>7</v>
      </c>
      <c r="C13" s="10" t="s">
        <v>19</v>
      </c>
      <c r="D13" s="26">
        <v>50</v>
      </c>
      <c r="E13" s="45">
        <v>18</v>
      </c>
      <c r="F13" s="12">
        <v>36</v>
      </c>
      <c r="G13" s="45">
        <v>15</v>
      </c>
      <c r="H13" s="12">
        <v>30</v>
      </c>
      <c r="I13" s="45">
        <v>8</v>
      </c>
      <c r="J13" s="12">
        <v>16</v>
      </c>
      <c r="K13" s="45">
        <v>5</v>
      </c>
      <c r="L13" s="12">
        <v>10</v>
      </c>
      <c r="M13" s="45">
        <v>4</v>
      </c>
      <c r="N13" s="12">
        <v>8</v>
      </c>
      <c r="O13" s="45">
        <v>0</v>
      </c>
      <c r="P13" s="13">
        <v>0</v>
      </c>
      <c r="Q13" s="14"/>
      <c r="R13" s="15"/>
      <c r="S13" s="37"/>
      <c r="T13" s="15"/>
      <c r="U13" s="15"/>
      <c r="V13" s="15"/>
    </row>
    <row r="14" spans="1:22" ht="15" customHeight="1" x14ac:dyDescent="0.25">
      <c r="B14" s="17">
        <v>8</v>
      </c>
      <c r="C14" s="10" t="s">
        <v>20</v>
      </c>
      <c r="D14" s="26">
        <v>2</v>
      </c>
      <c r="E14" s="45">
        <v>2</v>
      </c>
      <c r="F14" s="12">
        <v>100</v>
      </c>
      <c r="G14" s="45">
        <v>0</v>
      </c>
      <c r="H14" s="12">
        <v>0</v>
      </c>
      <c r="I14" s="45">
        <v>0</v>
      </c>
      <c r="J14" s="12">
        <v>0</v>
      </c>
      <c r="K14" s="45">
        <v>0</v>
      </c>
      <c r="L14" s="12">
        <v>0</v>
      </c>
      <c r="M14" s="45">
        <v>0</v>
      </c>
      <c r="N14" s="12">
        <v>0</v>
      </c>
      <c r="O14" s="45">
        <v>0</v>
      </c>
      <c r="P14" s="13">
        <v>0</v>
      </c>
      <c r="Q14" s="14"/>
      <c r="R14" s="15"/>
      <c r="S14" s="37"/>
      <c r="T14" s="15"/>
      <c r="U14" s="15"/>
      <c r="V14" s="15"/>
    </row>
    <row r="15" spans="1:22" ht="15" customHeight="1" x14ac:dyDescent="0.25">
      <c r="B15" s="17">
        <v>9</v>
      </c>
      <c r="C15" s="10" t="s">
        <v>21</v>
      </c>
      <c r="D15" s="26">
        <v>53</v>
      </c>
      <c r="E15" s="45">
        <v>20</v>
      </c>
      <c r="F15" s="12">
        <v>37.735849056603776</v>
      </c>
      <c r="G15" s="45">
        <v>15</v>
      </c>
      <c r="H15" s="12">
        <v>28.30188679245283</v>
      </c>
      <c r="I15" s="45">
        <v>15</v>
      </c>
      <c r="J15" s="12">
        <v>28.30188679245283</v>
      </c>
      <c r="K15" s="45">
        <v>0</v>
      </c>
      <c r="L15" s="12">
        <v>0</v>
      </c>
      <c r="M15" s="45">
        <v>3</v>
      </c>
      <c r="N15" s="12">
        <v>5.6603773584905666</v>
      </c>
      <c r="O15" s="45">
        <v>0</v>
      </c>
      <c r="P15" s="13">
        <v>0</v>
      </c>
      <c r="Q15" s="14"/>
      <c r="R15" s="15"/>
      <c r="S15" s="37"/>
      <c r="T15" s="15"/>
      <c r="U15" s="15"/>
      <c r="V15" s="15"/>
    </row>
    <row r="16" spans="1:22" ht="15" customHeight="1" x14ac:dyDescent="0.25">
      <c r="A16" s="50"/>
      <c r="B16" s="17">
        <v>10</v>
      </c>
      <c r="C16" s="10" t="s">
        <v>22</v>
      </c>
      <c r="D16" s="26">
        <v>22</v>
      </c>
      <c r="E16" s="45">
        <v>7</v>
      </c>
      <c r="F16" s="12">
        <v>31.818181818181817</v>
      </c>
      <c r="G16" s="45">
        <v>4</v>
      </c>
      <c r="H16" s="12">
        <v>18.181818181818183</v>
      </c>
      <c r="I16" s="45">
        <v>7</v>
      </c>
      <c r="J16" s="12">
        <v>31.818181818181817</v>
      </c>
      <c r="K16" s="45">
        <v>1</v>
      </c>
      <c r="L16" s="12">
        <v>4.5454545454545459</v>
      </c>
      <c r="M16" s="45">
        <v>3</v>
      </c>
      <c r="N16" s="12">
        <v>13.636363636363635</v>
      </c>
      <c r="O16" s="45">
        <v>0</v>
      </c>
      <c r="P16" s="13">
        <v>0</v>
      </c>
      <c r="Q16" s="14"/>
      <c r="R16" s="15"/>
      <c r="S16" s="37"/>
      <c r="T16" s="15"/>
      <c r="U16" s="15"/>
      <c r="V16" s="15"/>
    </row>
    <row r="17" spans="1:22" ht="15" customHeight="1" x14ac:dyDescent="0.25">
      <c r="A17" s="50"/>
      <c r="B17" s="17">
        <v>11</v>
      </c>
      <c r="C17" s="10" t="s">
        <v>23</v>
      </c>
      <c r="D17" s="26">
        <v>25</v>
      </c>
      <c r="E17" s="45">
        <v>12</v>
      </c>
      <c r="F17" s="12">
        <v>48</v>
      </c>
      <c r="G17" s="45">
        <v>2</v>
      </c>
      <c r="H17" s="12">
        <v>8</v>
      </c>
      <c r="I17" s="45">
        <v>3</v>
      </c>
      <c r="J17" s="12">
        <v>12</v>
      </c>
      <c r="K17" s="45">
        <v>3</v>
      </c>
      <c r="L17" s="12">
        <v>12</v>
      </c>
      <c r="M17" s="45">
        <v>5</v>
      </c>
      <c r="N17" s="12">
        <v>20</v>
      </c>
      <c r="O17" s="45">
        <v>0</v>
      </c>
      <c r="P17" s="13">
        <v>0</v>
      </c>
      <c r="Q17" s="14"/>
      <c r="R17" s="15"/>
      <c r="S17" s="37"/>
      <c r="T17" s="15"/>
      <c r="U17" s="15"/>
      <c r="V17" s="15"/>
    </row>
    <row r="18" spans="1:22" ht="15" customHeight="1" x14ac:dyDescent="0.25">
      <c r="B18" s="17">
        <v>12</v>
      </c>
      <c r="C18" s="10" t="s">
        <v>24</v>
      </c>
      <c r="D18" s="26">
        <v>32</v>
      </c>
      <c r="E18" s="45">
        <v>15</v>
      </c>
      <c r="F18" s="12">
        <v>46.875</v>
      </c>
      <c r="G18" s="45">
        <v>2</v>
      </c>
      <c r="H18" s="12">
        <v>6.25</v>
      </c>
      <c r="I18" s="45">
        <v>12</v>
      </c>
      <c r="J18" s="12">
        <v>37.5</v>
      </c>
      <c r="K18" s="45">
        <v>2</v>
      </c>
      <c r="L18" s="12">
        <v>6.25</v>
      </c>
      <c r="M18" s="45">
        <v>1</v>
      </c>
      <c r="N18" s="12">
        <v>3.125</v>
      </c>
      <c r="O18" s="45">
        <v>0</v>
      </c>
      <c r="P18" s="13">
        <v>0</v>
      </c>
      <c r="Q18" s="14"/>
      <c r="R18" s="15"/>
      <c r="S18" s="37"/>
      <c r="T18" s="15"/>
      <c r="U18" s="15"/>
      <c r="V18" s="15"/>
    </row>
    <row r="19" spans="1:22" ht="15" customHeight="1" x14ac:dyDescent="0.25">
      <c r="B19" s="17">
        <v>13</v>
      </c>
      <c r="C19" s="10" t="s">
        <v>25</v>
      </c>
      <c r="D19" s="26">
        <v>26</v>
      </c>
      <c r="E19" s="45">
        <v>10</v>
      </c>
      <c r="F19" s="12">
        <v>38.461538461538467</v>
      </c>
      <c r="G19" s="45">
        <v>6</v>
      </c>
      <c r="H19" s="12">
        <v>23.076923076923077</v>
      </c>
      <c r="I19" s="45">
        <v>2</v>
      </c>
      <c r="J19" s="12">
        <v>7.6923076923076925</v>
      </c>
      <c r="K19" s="45">
        <v>6</v>
      </c>
      <c r="L19" s="12">
        <v>23.076923076923077</v>
      </c>
      <c r="M19" s="45">
        <v>2</v>
      </c>
      <c r="N19" s="12">
        <v>7.6923076923076925</v>
      </c>
      <c r="O19" s="45">
        <v>0</v>
      </c>
      <c r="P19" s="13">
        <v>0</v>
      </c>
      <c r="Q19" s="14"/>
      <c r="R19" s="15"/>
      <c r="S19" s="37"/>
      <c r="T19" s="15"/>
      <c r="U19" s="15"/>
      <c r="V19" s="15"/>
    </row>
    <row r="20" spans="1:22" ht="15" customHeight="1" x14ac:dyDescent="0.25">
      <c r="B20" s="17">
        <v>14</v>
      </c>
      <c r="C20" s="10" t="s">
        <v>26</v>
      </c>
      <c r="D20" s="26">
        <v>153</v>
      </c>
      <c r="E20" s="45">
        <v>84</v>
      </c>
      <c r="F20" s="12">
        <v>54.901960784313729</v>
      </c>
      <c r="G20" s="45">
        <v>0</v>
      </c>
      <c r="H20" s="12">
        <v>0</v>
      </c>
      <c r="I20" s="45">
        <v>38</v>
      </c>
      <c r="J20" s="12">
        <v>24.836601307189543</v>
      </c>
      <c r="K20" s="45">
        <v>6</v>
      </c>
      <c r="L20" s="12">
        <v>3.9215686274509802</v>
      </c>
      <c r="M20" s="45">
        <v>25</v>
      </c>
      <c r="N20" s="12">
        <v>16.33986928104575</v>
      </c>
      <c r="O20" s="45">
        <v>0</v>
      </c>
      <c r="P20" s="13">
        <v>0</v>
      </c>
      <c r="Q20" s="14"/>
      <c r="R20" s="15"/>
      <c r="S20" s="37"/>
      <c r="T20" s="15"/>
      <c r="U20" s="15"/>
      <c r="V20" s="15"/>
    </row>
    <row r="21" spans="1:22" ht="15" customHeight="1" x14ac:dyDescent="0.25">
      <c r="B21" s="17">
        <v>15</v>
      </c>
      <c r="C21" s="10" t="s">
        <v>27</v>
      </c>
      <c r="D21" s="26">
        <v>22</v>
      </c>
      <c r="E21" s="45">
        <v>10</v>
      </c>
      <c r="F21" s="12">
        <v>45.454545454545453</v>
      </c>
      <c r="G21" s="45">
        <v>0</v>
      </c>
      <c r="H21" s="12">
        <v>0</v>
      </c>
      <c r="I21" s="45">
        <v>4</v>
      </c>
      <c r="J21" s="12">
        <v>18.181818181818183</v>
      </c>
      <c r="K21" s="45">
        <v>5</v>
      </c>
      <c r="L21" s="12">
        <v>22.727272727272727</v>
      </c>
      <c r="M21" s="45">
        <v>3</v>
      </c>
      <c r="N21" s="12">
        <v>13.636363636363635</v>
      </c>
      <c r="O21" s="45">
        <v>0</v>
      </c>
      <c r="P21" s="13">
        <v>0</v>
      </c>
      <c r="Q21" s="14"/>
      <c r="R21" s="15"/>
      <c r="S21" s="37"/>
      <c r="T21" s="15"/>
      <c r="U21" s="15"/>
      <c r="V21" s="15"/>
    </row>
    <row r="22" spans="1:22" ht="15" customHeight="1" x14ac:dyDescent="0.25">
      <c r="B22" s="17">
        <v>16</v>
      </c>
      <c r="C22" s="10" t="s">
        <v>28</v>
      </c>
      <c r="D22" s="26">
        <v>13</v>
      </c>
      <c r="E22" s="45">
        <v>6</v>
      </c>
      <c r="F22" s="12">
        <v>46.153846153846153</v>
      </c>
      <c r="G22" s="45">
        <v>2</v>
      </c>
      <c r="H22" s="12">
        <v>15.384615384615385</v>
      </c>
      <c r="I22" s="45">
        <v>5</v>
      </c>
      <c r="J22" s="12">
        <v>38.461538461538467</v>
      </c>
      <c r="K22" s="45">
        <v>0</v>
      </c>
      <c r="L22" s="12">
        <v>0</v>
      </c>
      <c r="M22" s="45">
        <v>0</v>
      </c>
      <c r="N22" s="12">
        <v>0</v>
      </c>
      <c r="O22" s="45">
        <v>0</v>
      </c>
      <c r="P22" s="13">
        <v>0</v>
      </c>
      <c r="Q22" s="14"/>
      <c r="R22" s="15"/>
      <c r="S22" s="37"/>
      <c r="T22" s="15"/>
      <c r="U22" s="15"/>
      <c r="V22" s="15"/>
    </row>
    <row r="23" spans="1:22" ht="15" customHeight="1" x14ac:dyDescent="0.25">
      <c r="B23" s="17">
        <v>17</v>
      </c>
      <c r="C23" s="10" t="s">
        <v>29</v>
      </c>
      <c r="D23" s="26">
        <v>17</v>
      </c>
      <c r="E23" s="45">
        <v>6</v>
      </c>
      <c r="F23" s="12">
        <v>35.294117647058826</v>
      </c>
      <c r="G23" s="45">
        <v>4</v>
      </c>
      <c r="H23" s="12">
        <v>23.52941176470588</v>
      </c>
      <c r="I23" s="45">
        <v>5</v>
      </c>
      <c r="J23" s="12">
        <v>29.411764705882355</v>
      </c>
      <c r="K23" s="45">
        <v>1</v>
      </c>
      <c r="L23" s="12">
        <v>5.8823529411764701</v>
      </c>
      <c r="M23" s="45">
        <v>1</v>
      </c>
      <c r="N23" s="12">
        <v>5.8823529411764701</v>
      </c>
      <c r="O23" s="45">
        <v>0</v>
      </c>
      <c r="P23" s="13">
        <v>0</v>
      </c>
      <c r="Q23" s="14"/>
      <c r="R23" s="15"/>
      <c r="S23" s="37"/>
      <c r="T23" s="15"/>
      <c r="U23" s="15"/>
      <c r="V23" s="15"/>
    </row>
    <row r="24" spans="1:22" ht="15" customHeight="1" x14ac:dyDescent="0.25">
      <c r="B24" s="17">
        <v>18</v>
      </c>
      <c r="C24" s="10" t="s">
        <v>30</v>
      </c>
      <c r="D24" s="26">
        <v>1</v>
      </c>
      <c r="E24" s="45">
        <v>1</v>
      </c>
      <c r="F24" s="12">
        <v>100</v>
      </c>
      <c r="G24" s="45">
        <v>0</v>
      </c>
      <c r="H24" s="12">
        <v>0</v>
      </c>
      <c r="I24" s="45">
        <v>0</v>
      </c>
      <c r="J24" s="12">
        <v>0</v>
      </c>
      <c r="K24" s="45">
        <v>0</v>
      </c>
      <c r="L24" s="12">
        <v>0</v>
      </c>
      <c r="M24" s="45">
        <v>0</v>
      </c>
      <c r="N24" s="12">
        <v>0</v>
      </c>
      <c r="O24" s="45">
        <v>0</v>
      </c>
      <c r="P24" s="13">
        <v>0</v>
      </c>
      <c r="Q24" s="14"/>
      <c r="R24" s="15"/>
      <c r="S24" s="37"/>
      <c r="T24" s="15"/>
      <c r="U24" s="15"/>
      <c r="V24" s="15"/>
    </row>
    <row r="25" spans="1:22" ht="15" customHeight="1" x14ac:dyDescent="0.25">
      <c r="B25" s="17">
        <v>19</v>
      </c>
      <c r="C25" s="10" t="s">
        <v>31</v>
      </c>
      <c r="D25" s="26">
        <v>39</v>
      </c>
      <c r="E25" s="45">
        <v>18</v>
      </c>
      <c r="F25" s="12">
        <v>46.153846153846153</v>
      </c>
      <c r="G25" s="45">
        <v>3</v>
      </c>
      <c r="H25" s="12">
        <v>7.6923076923076925</v>
      </c>
      <c r="I25" s="45">
        <v>11</v>
      </c>
      <c r="J25" s="12">
        <v>28.205128205128204</v>
      </c>
      <c r="K25" s="45">
        <v>2</v>
      </c>
      <c r="L25" s="12">
        <v>5.1282051282051277</v>
      </c>
      <c r="M25" s="45">
        <v>5</v>
      </c>
      <c r="N25" s="12">
        <v>12.820512820512819</v>
      </c>
      <c r="O25" s="45">
        <v>0</v>
      </c>
      <c r="P25" s="13">
        <v>0</v>
      </c>
      <c r="Q25" s="14"/>
      <c r="R25" s="15"/>
      <c r="S25" s="37"/>
      <c r="T25" s="15"/>
      <c r="U25" s="15"/>
      <c r="V25" s="15"/>
    </row>
    <row r="26" spans="1:22" ht="15" customHeight="1" x14ac:dyDescent="0.25">
      <c r="B26" s="17">
        <v>20</v>
      </c>
      <c r="C26" s="10" t="s">
        <v>32</v>
      </c>
      <c r="D26" s="26">
        <v>59</v>
      </c>
      <c r="E26" s="45">
        <v>27</v>
      </c>
      <c r="F26" s="12">
        <v>45.762711864406782</v>
      </c>
      <c r="G26" s="45">
        <v>9</v>
      </c>
      <c r="H26" s="12">
        <v>15.254237288135593</v>
      </c>
      <c r="I26" s="45">
        <v>12</v>
      </c>
      <c r="J26" s="12">
        <v>20.33898305084746</v>
      </c>
      <c r="K26" s="45">
        <v>4</v>
      </c>
      <c r="L26" s="12">
        <v>6.7796610169491522</v>
      </c>
      <c r="M26" s="45">
        <v>7</v>
      </c>
      <c r="N26" s="12">
        <v>11.864406779661017</v>
      </c>
      <c r="O26" s="45">
        <v>0</v>
      </c>
      <c r="P26" s="13">
        <v>0</v>
      </c>
      <c r="Q26" s="14"/>
      <c r="R26" s="15"/>
      <c r="S26" s="37"/>
      <c r="T26" s="15"/>
      <c r="U26" s="15"/>
      <c r="V26" s="15"/>
    </row>
    <row r="27" spans="1:22" ht="15" customHeight="1" x14ac:dyDescent="0.25">
      <c r="B27" s="17">
        <v>21</v>
      </c>
      <c r="C27" s="10" t="s">
        <v>33</v>
      </c>
      <c r="D27" s="26">
        <v>17</v>
      </c>
      <c r="E27" s="45">
        <v>8</v>
      </c>
      <c r="F27" s="12">
        <v>47.058823529411761</v>
      </c>
      <c r="G27" s="45">
        <v>0</v>
      </c>
      <c r="H27" s="12">
        <v>0</v>
      </c>
      <c r="I27" s="45">
        <v>8</v>
      </c>
      <c r="J27" s="12">
        <v>47.058823529411761</v>
      </c>
      <c r="K27" s="45">
        <v>0</v>
      </c>
      <c r="L27" s="12">
        <v>0</v>
      </c>
      <c r="M27" s="45">
        <v>1</v>
      </c>
      <c r="N27" s="12">
        <v>5.8823529411764701</v>
      </c>
      <c r="O27" s="45">
        <v>0</v>
      </c>
      <c r="P27" s="13">
        <v>0</v>
      </c>
      <c r="Q27" s="14"/>
      <c r="R27" s="15"/>
      <c r="S27" s="37"/>
      <c r="T27" s="15"/>
      <c r="U27" s="15"/>
      <c r="V27" s="15"/>
    </row>
    <row r="28" spans="1:22" ht="15" customHeight="1" x14ac:dyDescent="0.25">
      <c r="B28" s="17">
        <v>22</v>
      </c>
      <c r="C28" s="10" t="s">
        <v>34</v>
      </c>
      <c r="D28" s="26">
        <v>25</v>
      </c>
      <c r="E28" s="45">
        <v>4</v>
      </c>
      <c r="F28" s="12">
        <v>16</v>
      </c>
      <c r="G28" s="45">
        <v>6</v>
      </c>
      <c r="H28" s="12">
        <v>24</v>
      </c>
      <c r="I28" s="45">
        <v>9</v>
      </c>
      <c r="J28" s="12">
        <v>36</v>
      </c>
      <c r="K28" s="45">
        <v>3</v>
      </c>
      <c r="L28" s="12">
        <v>12</v>
      </c>
      <c r="M28" s="45">
        <v>3</v>
      </c>
      <c r="N28" s="12">
        <v>12</v>
      </c>
      <c r="O28" s="45">
        <v>0</v>
      </c>
      <c r="P28" s="13">
        <v>0</v>
      </c>
      <c r="Q28" s="14"/>
      <c r="R28" s="15"/>
      <c r="S28" s="37"/>
      <c r="T28" s="15"/>
      <c r="U28" s="15"/>
      <c r="V28" s="15"/>
    </row>
    <row r="29" spans="1:22" ht="15" customHeight="1" x14ac:dyDescent="0.25">
      <c r="B29" s="17">
        <v>23</v>
      </c>
      <c r="C29" s="10" t="s">
        <v>35</v>
      </c>
      <c r="D29" s="26">
        <v>5</v>
      </c>
      <c r="E29" s="45">
        <v>3</v>
      </c>
      <c r="F29" s="12">
        <v>60</v>
      </c>
      <c r="G29" s="45">
        <v>0</v>
      </c>
      <c r="H29" s="12">
        <v>0</v>
      </c>
      <c r="I29" s="45">
        <v>1</v>
      </c>
      <c r="J29" s="12">
        <v>20</v>
      </c>
      <c r="K29" s="45">
        <v>0</v>
      </c>
      <c r="L29" s="12">
        <v>0</v>
      </c>
      <c r="M29" s="45">
        <v>1</v>
      </c>
      <c r="N29" s="12">
        <v>20</v>
      </c>
      <c r="O29" s="45">
        <v>0</v>
      </c>
      <c r="P29" s="13">
        <v>0</v>
      </c>
      <c r="Q29" s="14"/>
      <c r="R29" s="15"/>
      <c r="S29" s="37"/>
      <c r="T29" s="15"/>
      <c r="U29" s="15"/>
      <c r="V29" s="15"/>
    </row>
    <row r="30" spans="1:22" ht="15" customHeight="1" x14ac:dyDescent="0.25">
      <c r="B30" s="17">
        <v>24</v>
      </c>
      <c r="C30" s="18" t="s">
        <v>36</v>
      </c>
      <c r="D30" s="26">
        <v>26</v>
      </c>
      <c r="E30" s="45">
        <v>5</v>
      </c>
      <c r="F30" s="12">
        <v>19.230769230769234</v>
      </c>
      <c r="G30" s="45">
        <v>9</v>
      </c>
      <c r="H30" s="12">
        <v>34.615384615384613</v>
      </c>
      <c r="I30" s="45">
        <v>5</v>
      </c>
      <c r="J30" s="12">
        <v>19.230769230769234</v>
      </c>
      <c r="K30" s="45">
        <v>2</v>
      </c>
      <c r="L30" s="12">
        <v>7.6923076923076925</v>
      </c>
      <c r="M30" s="45">
        <v>5</v>
      </c>
      <c r="N30" s="12">
        <v>19.230769230769234</v>
      </c>
      <c r="O30" s="45">
        <v>0</v>
      </c>
      <c r="P30" s="13">
        <v>0</v>
      </c>
      <c r="Q30" s="14"/>
      <c r="R30" s="15"/>
      <c r="S30" s="37"/>
      <c r="T30" s="15"/>
      <c r="U30" s="15"/>
      <c r="V30" s="15"/>
    </row>
    <row r="31" spans="1:22" ht="15" customHeight="1" x14ac:dyDescent="0.25">
      <c r="B31" s="17">
        <v>25</v>
      </c>
      <c r="C31" s="33" t="s">
        <v>37</v>
      </c>
      <c r="D31" s="26">
        <v>67</v>
      </c>
      <c r="E31" s="45">
        <v>26</v>
      </c>
      <c r="F31" s="12">
        <v>38.805970149253731</v>
      </c>
      <c r="G31" s="45">
        <v>5</v>
      </c>
      <c r="H31" s="12">
        <v>7.4626865671641784</v>
      </c>
      <c r="I31" s="45">
        <v>24</v>
      </c>
      <c r="J31" s="12">
        <v>35.820895522388057</v>
      </c>
      <c r="K31" s="45">
        <v>6</v>
      </c>
      <c r="L31" s="12">
        <v>8.9552238805970141</v>
      </c>
      <c r="M31" s="45">
        <v>6</v>
      </c>
      <c r="N31" s="12">
        <v>8.9552238805970141</v>
      </c>
      <c r="O31" s="45">
        <v>0</v>
      </c>
      <c r="P31" s="13">
        <v>0</v>
      </c>
      <c r="Q31" s="14"/>
      <c r="R31" s="15"/>
      <c r="S31" s="37"/>
      <c r="T31" s="15"/>
      <c r="U31" s="15"/>
      <c r="V31" s="15"/>
    </row>
    <row r="32" spans="1:22" ht="15" customHeight="1" x14ac:dyDescent="0.25">
      <c r="B32" s="9">
        <v>26</v>
      </c>
      <c r="C32" s="25" t="s">
        <v>38</v>
      </c>
      <c r="D32" s="26">
        <v>132</v>
      </c>
      <c r="E32" s="45">
        <v>32</v>
      </c>
      <c r="F32" s="12">
        <v>24.242424242424242</v>
      </c>
      <c r="G32" s="45">
        <v>18</v>
      </c>
      <c r="H32" s="12">
        <v>13.636363636363635</v>
      </c>
      <c r="I32" s="45">
        <v>25</v>
      </c>
      <c r="J32" s="12">
        <v>18.939393939393938</v>
      </c>
      <c r="K32" s="45">
        <v>28</v>
      </c>
      <c r="L32" s="12">
        <v>21.212121212121211</v>
      </c>
      <c r="M32" s="45">
        <v>26</v>
      </c>
      <c r="N32" s="12">
        <v>19.696969696969695</v>
      </c>
      <c r="O32" s="45">
        <v>3</v>
      </c>
      <c r="P32" s="13">
        <v>2.2727272727272729</v>
      </c>
      <c r="Q32" s="14"/>
      <c r="R32" s="15"/>
      <c r="S32" s="37"/>
      <c r="T32" s="15"/>
      <c r="U32" s="15"/>
      <c r="V32" s="15"/>
    </row>
    <row r="33" spans="2:22" ht="15" customHeight="1" thickBot="1" x14ac:dyDescent="0.3">
      <c r="B33" s="20">
        <v>27</v>
      </c>
      <c r="C33" s="21" t="s">
        <v>39</v>
      </c>
      <c r="D33" s="26">
        <v>0</v>
      </c>
      <c r="E33" s="46">
        <v>0</v>
      </c>
      <c r="F33" s="12">
        <v>0</v>
      </c>
      <c r="G33" s="46">
        <v>0</v>
      </c>
      <c r="H33" s="12">
        <v>0</v>
      </c>
      <c r="I33" s="45">
        <v>0</v>
      </c>
      <c r="J33" s="12">
        <v>0</v>
      </c>
      <c r="K33" s="46">
        <v>0</v>
      </c>
      <c r="L33" s="12">
        <v>0</v>
      </c>
      <c r="M33" s="46">
        <v>0</v>
      </c>
      <c r="N33" s="12">
        <v>0</v>
      </c>
      <c r="O33" s="46">
        <v>0</v>
      </c>
      <c r="P33" s="13">
        <v>0</v>
      </c>
      <c r="Q33" s="14"/>
      <c r="R33" s="15"/>
      <c r="S33" s="37"/>
      <c r="T33" s="15"/>
      <c r="U33" s="15"/>
      <c r="V33" s="15"/>
    </row>
    <row r="34" spans="2:22" ht="15" customHeight="1" thickBot="1" x14ac:dyDescent="0.3">
      <c r="B34" s="51" t="s">
        <v>41</v>
      </c>
      <c r="C34" s="52"/>
      <c r="D34" s="27">
        <v>1170</v>
      </c>
      <c r="E34" s="24">
        <v>470</v>
      </c>
      <c r="F34" s="28">
        <v>40.17094017094017</v>
      </c>
      <c r="G34" s="24">
        <v>200</v>
      </c>
      <c r="H34" s="28">
        <v>17.094017094017094</v>
      </c>
      <c r="I34" s="44">
        <v>275</v>
      </c>
      <c r="J34" s="28">
        <v>23.504273504273502</v>
      </c>
      <c r="K34" s="24">
        <v>95</v>
      </c>
      <c r="L34" s="28">
        <v>8.1196581196581192</v>
      </c>
      <c r="M34" s="24">
        <v>127</v>
      </c>
      <c r="N34" s="28">
        <v>10.854700854700855</v>
      </c>
      <c r="O34" s="24">
        <v>3</v>
      </c>
      <c r="P34" s="29">
        <v>0.25641025641025639</v>
      </c>
      <c r="Q34" s="14"/>
      <c r="R34" s="15"/>
      <c r="S34" s="16"/>
    </row>
    <row r="35" spans="2:22" ht="16.5" thickBot="1" x14ac:dyDescent="0.3">
      <c r="B35" s="51" t="s">
        <v>40</v>
      </c>
      <c r="C35" s="52"/>
      <c r="D35" s="27">
        <v>1038</v>
      </c>
      <c r="E35" s="24">
        <v>438</v>
      </c>
      <c r="F35" s="28">
        <v>42.196531791907518</v>
      </c>
      <c r="G35" s="24">
        <v>182</v>
      </c>
      <c r="H35" s="28">
        <v>17.533718689788053</v>
      </c>
      <c r="I35" s="44">
        <v>250</v>
      </c>
      <c r="J35" s="28">
        <v>24.084778420038536</v>
      </c>
      <c r="K35" s="24">
        <v>67</v>
      </c>
      <c r="L35" s="28">
        <v>6.4547206165703273</v>
      </c>
      <c r="M35" s="24">
        <v>101</v>
      </c>
      <c r="N35" s="28">
        <v>9.7302504816955686</v>
      </c>
      <c r="O35" s="24">
        <v>0</v>
      </c>
      <c r="P35" s="29">
        <v>0</v>
      </c>
      <c r="R35" s="15"/>
    </row>
    <row r="36" spans="2:22" ht="25.9" customHeight="1" x14ac:dyDescent="0.2">
      <c r="B36" s="47" t="s">
        <v>42</v>
      </c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</row>
    <row r="37" spans="2:22" ht="15" x14ac:dyDescent="0.2">
      <c r="D37" s="31"/>
      <c r="E37" s="30"/>
      <c r="F37" s="32"/>
      <c r="G37" s="30"/>
      <c r="H37" s="32"/>
      <c r="I37" s="30"/>
      <c r="J37" s="32"/>
      <c r="K37" s="30"/>
      <c r="L37" s="32"/>
      <c r="M37" s="30"/>
      <c r="N37" s="32"/>
      <c r="O37" s="30"/>
      <c r="P37" s="32"/>
    </row>
    <row r="38" spans="2:22" ht="15" x14ac:dyDescent="0.25">
      <c r="D38" s="19"/>
    </row>
    <row r="39" spans="2:22" ht="15" x14ac:dyDescent="0.25">
      <c r="D39" s="19"/>
    </row>
    <row r="40" spans="2:22" ht="15" x14ac:dyDescent="0.25">
      <c r="D40" s="19"/>
    </row>
  </sheetData>
  <mergeCells count="14">
    <mergeCell ref="A16:A17"/>
    <mergeCell ref="B34:C34"/>
    <mergeCell ref="B35:C35"/>
    <mergeCell ref="B36:P36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V40"/>
  <sheetViews>
    <sheetView zoomScaleNormal="100" workbookViewId="0">
      <selection activeCell="H34" sqref="H34"/>
    </sheetView>
  </sheetViews>
  <sheetFormatPr defaultRowHeight="12.75" x14ac:dyDescent="0.2"/>
  <cols>
    <col min="1" max="1" width="4.85546875" style="1" customWidth="1"/>
    <col min="2" max="2" width="5.140625" style="1" customWidth="1"/>
    <col min="3" max="3" width="22.28515625" style="1" customWidth="1"/>
    <col min="4" max="4" width="10.5703125" style="1" customWidth="1"/>
    <col min="5" max="14" width="6.7109375" style="1" customWidth="1"/>
    <col min="15" max="16" width="6.28515625" style="1" customWidth="1"/>
    <col min="17" max="18" width="9.140625" style="1"/>
    <col min="19" max="19" width="10.5703125" style="1" bestFit="1" customWidth="1"/>
    <col min="20" max="256" width="9.140625" style="1"/>
    <col min="257" max="257" width="4.85546875" style="1" customWidth="1"/>
    <col min="258" max="258" width="5.140625" style="1" customWidth="1"/>
    <col min="259" max="259" width="22.28515625" style="1" customWidth="1"/>
    <col min="260" max="260" width="10.5703125" style="1" customWidth="1"/>
    <col min="261" max="270" width="6.7109375" style="1" customWidth="1"/>
    <col min="271" max="272" width="6.28515625" style="1" customWidth="1"/>
    <col min="273" max="274" width="9.140625" style="1"/>
    <col min="275" max="275" width="10.5703125" style="1" bestFit="1" customWidth="1"/>
    <col min="276" max="512" width="9.140625" style="1"/>
    <col min="513" max="513" width="4.85546875" style="1" customWidth="1"/>
    <col min="514" max="514" width="5.140625" style="1" customWidth="1"/>
    <col min="515" max="515" width="22.28515625" style="1" customWidth="1"/>
    <col min="516" max="516" width="10.5703125" style="1" customWidth="1"/>
    <col min="517" max="526" width="6.7109375" style="1" customWidth="1"/>
    <col min="527" max="528" width="6.28515625" style="1" customWidth="1"/>
    <col min="529" max="530" width="9.140625" style="1"/>
    <col min="531" max="531" width="10.5703125" style="1" bestFit="1" customWidth="1"/>
    <col min="532" max="768" width="9.140625" style="1"/>
    <col min="769" max="769" width="4.85546875" style="1" customWidth="1"/>
    <col min="770" max="770" width="5.140625" style="1" customWidth="1"/>
    <col min="771" max="771" width="22.28515625" style="1" customWidth="1"/>
    <col min="772" max="772" width="10.5703125" style="1" customWidth="1"/>
    <col min="773" max="782" width="6.7109375" style="1" customWidth="1"/>
    <col min="783" max="784" width="6.28515625" style="1" customWidth="1"/>
    <col min="785" max="786" width="9.140625" style="1"/>
    <col min="787" max="787" width="10.5703125" style="1" bestFit="1" customWidth="1"/>
    <col min="788" max="1024" width="9.140625" style="1"/>
    <col min="1025" max="1025" width="4.85546875" style="1" customWidth="1"/>
    <col min="1026" max="1026" width="5.140625" style="1" customWidth="1"/>
    <col min="1027" max="1027" width="22.28515625" style="1" customWidth="1"/>
    <col min="1028" max="1028" width="10.5703125" style="1" customWidth="1"/>
    <col min="1029" max="1038" width="6.7109375" style="1" customWidth="1"/>
    <col min="1039" max="1040" width="6.28515625" style="1" customWidth="1"/>
    <col min="1041" max="1042" width="9.140625" style="1"/>
    <col min="1043" max="1043" width="10.5703125" style="1" bestFit="1" customWidth="1"/>
    <col min="1044" max="1280" width="9.140625" style="1"/>
    <col min="1281" max="1281" width="4.85546875" style="1" customWidth="1"/>
    <col min="1282" max="1282" width="5.140625" style="1" customWidth="1"/>
    <col min="1283" max="1283" width="22.28515625" style="1" customWidth="1"/>
    <col min="1284" max="1284" width="10.5703125" style="1" customWidth="1"/>
    <col min="1285" max="1294" width="6.7109375" style="1" customWidth="1"/>
    <col min="1295" max="1296" width="6.28515625" style="1" customWidth="1"/>
    <col min="1297" max="1298" width="9.140625" style="1"/>
    <col min="1299" max="1299" width="10.5703125" style="1" bestFit="1" customWidth="1"/>
    <col min="1300" max="1536" width="9.140625" style="1"/>
    <col min="1537" max="1537" width="4.85546875" style="1" customWidth="1"/>
    <col min="1538" max="1538" width="5.140625" style="1" customWidth="1"/>
    <col min="1539" max="1539" width="22.28515625" style="1" customWidth="1"/>
    <col min="1540" max="1540" width="10.5703125" style="1" customWidth="1"/>
    <col min="1541" max="1550" width="6.7109375" style="1" customWidth="1"/>
    <col min="1551" max="1552" width="6.28515625" style="1" customWidth="1"/>
    <col min="1553" max="1554" width="9.140625" style="1"/>
    <col min="1555" max="1555" width="10.5703125" style="1" bestFit="1" customWidth="1"/>
    <col min="1556" max="1792" width="9.140625" style="1"/>
    <col min="1793" max="1793" width="4.85546875" style="1" customWidth="1"/>
    <col min="1794" max="1794" width="5.140625" style="1" customWidth="1"/>
    <col min="1795" max="1795" width="22.28515625" style="1" customWidth="1"/>
    <col min="1796" max="1796" width="10.5703125" style="1" customWidth="1"/>
    <col min="1797" max="1806" width="6.7109375" style="1" customWidth="1"/>
    <col min="1807" max="1808" width="6.28515625" style="1" customWidth="1"/>
    <col min="1809" max="1810" width="9.140625" style="1"/>
    <col min="1811" max="1811" width="10.5703125" style="1" bestFit="1" customWidth="1"/>
    <col min="1812" max="2048" width="9.140625" style="1"/>
    <col min="2049" max="2049" width="4.85546875" style="1" customWidth="1"/>
    <col min="2050" max="2050" width="5.140625" style="1" customWidth="1"/>
    <col min="2051" max="2051" width="22.28515625" style="1" customWidth="1"/>
    <col min="2052" max="2052" width="10.5703125" style="1" customWidth="1"/>
    <col min="2053" max="2062" width="6.7109375" style="1" customWidth="1"/>
    <col min="2063" max="2064" width="6.28515625" style="1" customWidth="1"/>
    <col min="2065" max="2066" width="9.140625" style="1"/>
    <col min="2067" max="2067" width="10.5703125" style="1" bestFit="1" customWidth="1"/>
    <col min="2068" max="2304" width="9.140625" style="1"/>
    <col min="2305" max="2305" width="4.85546875" style="1" customWidth="1"/>
    <col min="2306" max="2306" width="5.140625" style="1" customWidth="1"/>
    <col min="2307" max="2307" width="22.28515625" style="1" customWidth="1"/>
    <col min="2308" max="2308" width="10.5703125" style="1" customWidth="1"/>
    <col min="2309" max="2318" width="6.7109375" style="1" customWidth="1"/>
    <col min="2319" max="2320" width="6.28515625" style="1" customWidth="1"/>
    <col min="2321" max="2322" width="9.140625" style="1"/>
    <col min="2323" max="2323" width="10.5703125" style="1" bestFit="1" customWidth="1"/>
    <col min="2324" max="2560" width="9.140625" style="1"/>
    <col min="2561" max="2561" width="4.85546875" style="1" customWidth="1"/>
    <col min="2562" max="2562" width="5.140625" style="1" customWidth="1"/>
    <col min="2563" max="2563" width="22.28515625" style="1" customWidth="1"/>
    <col min="2564" max="2564" width="10.5703125" style="1" customWidth="1"/>
    <col min="2565" max="2574" width="6.7109375" style="1" customWidth="1"/>
    <col min="2575" max="2576" width="6.28515625" style="1" customWidth="1"/>
    <col min="2577" max="2578" width="9.140625" style="1"/>
    <col min="2579" max="2579" width="10.5703125" style="1" bestFit="1" customWidth="1"/>
    <col min="2580" max="2816" width="9.140625" style="1"/>
    <col min="2817" max="2817" width="4.85546875" style="1" customWidth="1"/>
    <col min="2818" max="2818" width="5.140625" style="1" customWidth="1"/>
    <col min="2819" max="2819" width="22.28515625" style="1" customWidth="1"/>
    <col min="2820" max="2820" width="10.5703125" style="1" customWidth="1"/>
    <col min="2821" max="2830" width="6.7109375" style="1" customWidth="1"/>
    <col min="2831" max="2832" width="6.28515625" style="1" customWidth="1"/>
    <col min="2833" max="2834" width="9.140625" style="1"/>
    <col min="2835" max="2835" width="10.5703125" style="1" bestFit="1" customWidth="1"/>
    <col min="2836" max="3072" width="9.140625" style="1"/>
    <col min="3073" max="3073" width="4.85546875" style="1" customWidth="1"/>
    <col min="3074" max="3074" width="5.140625" style="1" customWidth="1"/>
    <col min="3075" max="3075" width="22.28515625" style="1" customWidth="1"/>
    <col min="3076" max="3076" width="10.5703125" style="1" customWidth="1"/>
    <col min="3077" max="3086" width="6.7109375" style="1" customWidth="1"/>
    <col min="3087" max="3088" width="6.28515625" style="1" customWidth="1"/>
    <col min="3089" max="3090" width="9.140625" style="1"/>
    <col min="3091" max="3091" width="10.5703125" style="1" bestFit="1" customWidth="1"/>
    <col min="3092" max="3328" width="9.140625" style="1"/>
    <col min="3329" max="3329" width="4.85546875" style="1" customWidth="1"/>
    <col min="3330" max="3330" width="5.140625" style="1" customWidth="1"/>
    <col min="3331" max="3331" width="22.28515625" style="1" customWidth="1"/>
    <col min="3332" max="3332" width="10.5703125" style="1" customWidth="1"/>
    <col min="3333" max="3342" width="6.7109375" style="1" customWidth="1"/>
    <col min="3343" max="3344" width="6.28515625" style="1" customWidth="1"/>
    <col min="3345" max="3346" width="9.140625" style="1"/>
    <col min="3347" max="3347" width="10.5703125" style="1" bestFit="1" customWidth="1"/>
    <col min="3348" max="3584" width="9.140625" style="1"/>
    <col min="3585" max="3585" width="4.85546875" style="1" customWidth="1"/>
    <col min="3586" max="3586" width="5.140625" style="1" customWidth="1"/>
    <col min="3587" max="3587" width="22.28515625" style="1" customWidth="1"/>
    <col min="3588" max="3588" width="10.5703125" style="1" customWidth="1"/>
    <col min="3589" max="3598" width="6.7109375" style="1" customWidth="1"/>
    <col min="3599" max="3600" width="6.28515625" style="1" customWidth="1"/>
    <col min="3601" max="3602" width="9.140625" style="1"/>
    <col min="3603" max="3603" width="10.5703125" style="1" bestFit="1" customWidth="1"/>
    <col min="3604" max="3840" width="9.140625" style="1"/>
    <col min="3841" max="3841" width="4.85546875" style="1" customWidth="1"/>
    <col min="3842" max="3842" width="5.140625" style="1" customWidth="1"/>
    <col min="3843" max="3843" width="22.28515625" style="1" customWidth="1"/>
    <col min="3844" max="3844" width="10.5703125" style="1" customWidth="1"/>
    <col min="3845" max="3854" width="6.7109375" style="1" customWidth="1"/>
    <col min="3855" max="3856" width="6.28515625" style="1" customWidth="1"/>
    <col min="3857" max="3858" width="9.140625" style="1"/>
    <col min="3859" max="3859" width="10.5703125" style="1" bestFit="1" customWidth="1"/>
    <col min="3860" max="4096" width="9.140625" style="1"/>
    <col min="4097" max="4097" width="4.85546875" style="1" customWidth="1"/>
    <col min="4098" max="4098" width="5.140625" style="1" customWidth="1"/>
    <col min="4099" max="4099" width="22.28515625" style="1" customWidth="1"/>
    <col min="4100" max="4100" width="10.5703125" style="1" customWidth="1"/>
    <col min="4101" max="4110" width="6.7109375" style="1" customWidth="1"/>
    <col min="4111" max="4112" width="6.28515625" style="1" customWidth="1"/>
    <col min="4113" max="4114" width="9.140625" style="1"/>
    <col min="4115" max="4115" width="10.5703125" style="1" bestFit="1" customWidth="1"/>
    <col min="4116" max="4352" width="9.140625" style="1"/>
    <col min="4353" max="4353" width="4.85546875" style="1" customWidth="1"/>
    <col min="4354" max="4354" width="5.140625" style="1" customWidth="1"/>
    <col min="4355" max="4355" width="22.28515625" style="1" customWidth="1"/>
    <col min="4356" max="4356" width="10.5703125" style="1" customWidth="1"/>
    <col min="4357" max="4366" width="6.7109375" style="1" customWidth="1"/>
    <col min="4367" max="4368" width="6.28515625" style="1" customWidth="1"/>
    <col min="4369" max="4370" width="9.140625" style="1"/>
    <col min="4371" max="4371" width="10.5703125" style="1" bestFit="1" customWidth="1"/>
    <col min="4372" max="4608" width="9.140625" style="1"/>
    <col min="4609" max="4609" width="4.85546875" style="1" customWidth="1"/>
    <col min="4610" max="4610" width="5.140625" style="1" customWidth="1"/>
    <col min="4611" max="4611" width="22.28515625" style="1" customWidth="1"/>
    <col min="4612" max="4612" width="10.5703125" style="1" customWidth="1"/>
    <col min="4613" max="4622" width="6.7109375" style="1" customWidth="1"/>
    <col min="4623" max="4624" width="6.28515625" style="1" customWidth="1"/>
    <col min="4625" max="4626" width="9.140625" style="1"/>
    <col min="4627" max="4627" width="10.5703125" style="1" bestFit="1" customWidth="1"/>
    <col min="4628" max="4864" width="9.140625" style="1"/>
    <col min="4865" max="4865" width="4.85546875" style="1" customWidth="1"/>
    <col min="4866" max="4866" width="5.140625" style="1" customWidth="1"/>
    <col min="4867" max="4867" width="22.28515625" style="1" customWidth="1"/>
    <col min="4868" max="4868" width="10.5703125" style="1" customWidth="1"/>
    <col min="4869" max="4878" width="6.7109375" style="1" customWidth="1"/>
    <col min="4879" max="4880" width="6.28515625" style="1" customWidth="1"/>
    <col min="4881" max="4882" width="9.140625" style="1"/>
    <col min="4883" max="4883" width="10.5703125" style="1" bestFit="1" customWidth="1"/>
    <col min="4884" max="5120" width="9.140625" style="1"/>
    <col min="5121" max="5121" width="4.85546875" style="1" customWidth="1"/>
    <col min="5122" max="5122" width="5.140625" style="1" customWidth="1"/>
    <col min="5123" max="5123" width="22.28515625" style="1" customWidth="1"/>
    <col min="5124" max="5124" width="10.5703125" style="1" customWidth="1"/>
    <col min="5125" max="5134" width="6.7109375" style="1" customWidth="1"/>
    <col min="5135" max="5136" width="6.28515625" style="1" customWidth="1"/>
    <col min="5137" max="5138" width="9.140625" style="1"/>
    <col min="5139" max="5139" width="10.5703125" style="1" bestFit="1" customWidth="1"/>
    <col min="5140" max="5376" width="9.140625" style="1"/>
    <col min="5377" max="5377" width="4.85546875" style="1" customWidth="1"/>
    <col min="5378" max="5378" width="5.140625" style="1" customWidth="1"/>
    <col min="5379" max="5379" width="22.28515625" style="1" customWidth="1"/>
    <col min="5380" max="5380" width="10.5703125" style="1" customWidth="1"/>
    <col min="5381" max="5390" width="6.7109375" style="1" customWidth="1"/>
    <col min="5391" max="5392" width="6.28515625" style="1" customWidth="1"/>
    <col min="5393" max="5394" width="9.140625" style="1"/>
    <col min="5395" max="5395" width="10.5703125" style="1" bestFit="1" customWidth="1"/>
    <col min="5396" max="5632" width="9.140625" style="1"/>
    <col min="5633" max="5633" width="4.85546875" style="1" customWidth="1"/>
    <col min="5634" max="5634" width="5.140625" style="1" customWidth="1"/>
    <col min="5635" max="5635" width="22.28515625" style="1" customWidth="1"/>
    <col min="5636" max="5636" width="10.5703125" style="1" customWidth="1"/>
    <col min="5637" max="5646" width="6.7109375" style="1" customWidth="1"/>
    <col min="5647" max="5648" width="6.28515625" style="1" customWidth="1"/>
    <col min="5649" max="5650" width="9.140625" style="1"/>
    <col min="5651" max="5651" width="10.5703125" style="1" bestFit="1" customWidth="1"/>
    <col min="5652" max="5888" width="9.140625" style="1"/>
    <col min="5889" max="5889" width="4.85546875" style="1" customWidth="1"/>
    <col min="5890" max="5890" width="5.140625" style="1" customWidth="1"/>
    <col min="5891" max="5891" width="22.28515625" style="1" customWidth="1"/>
    <col min="5892" max="5892" width="10.5703125" style="1" customWidth="1"/>
    <col min="5893" max="5902" width="6.7109375" style="1" customWidth="1"/>
    <col min="5903" max="5904" width="6.28515625" style="1" customWidth="1"/>
    <col min="5905" max="5906" width="9.140625" style="1"/>
    <col min="5907" max="5907" width="10.5703125" style="1" bestFit="1" customWidth="1"/>
    <col min="5908" max="6144" width="9.140625" style="1"/>
    <col min="6145" max="6145" width="4.85546875" style="1" customWidth="1"/>
    <col min="6146" max="6146" width="5.140625" style="1" customWidth="1"/>
    <col min="6147" max="6147" width="22.28515625" style="1" customWidth="1"/>
    <col min="6148" max="6148" width="10.5703125" style="1" customWidth="1"/>
    <col min="6149" max="6158" width="6.7109375" style="1" customWidth="1"/>
    <col min="6159" max="6160" width="6.28515625" style="1" customWidth="1"/>
    <col min="6161" max="6162" width="9.140625" style="1"/>
    <col min="6163" max="6163" width="10.5703125" style="1" bestFit="1" customWidth="1"/>
    <col min="6164" max="6400" width="9.140625" style="1"/>
    <col min="6401" max="6401" width="4.85546875" style="1" customWidth="1"/>
    <col min="6402" max="6402" width="5.140625" style="1" customWidth="1"/>
    <col min="6403" max="6403" width="22.28515625" style="1" customWidth="1"/>
    <col min="6404" max="6404" width="10.5703125" style="1" customWidth="1"/>
    <col min="6405" max="6414" width="6.7109375" style="1" customWidth="1"/>
    <col min="6415" max="6416" width="6.28515625" style="1" customWidth="1"/>
    <col min="6417" max="6418" width="9.140625" style="1"/>
    <col min="6419" max="6419" width="10.5703125" style="1" bestFit="1" customWidth="1"/>
    <col min="6420" max="6656" width="9.140625" style="1"/>
    <col min="6657" max="6657" width="4.85546875" style="1" customWidth="1"/>
    <col min="6658" max="6658" width="5.140625" style="1" customWidth="1"/>
    <col min="6659" max="6659" width="22.28515625" style="1" customWidth="1"/>
    <col min="6660" max="6660" width="10.5703125" style="1" customWidth="1"/>
    <col min="6661" max="6670" width="6.7109375" style="1" customWidth="1"/>
    <col min="6671" max="6672" width="6.28515625" style="1" customWidth="1"/>
    <col min="6673" max="6674" width="9.140625" style="1"/>
    <col min="6675" max="6675" width="10.5703125" style="1" bestFit="1" customWidth="1"/>
    <col min="6676" max="6912" width="9.140625" style="1"/>
    <col min="6913" max="6913" width="4.85546875" style="1" customWidth="1"/>
    <col min="6914" max="6914" width="5.140625" style="1" customWidth="1"/>
    <col min="6915" max="6915" width="22.28515625" style="1" customWidth="1"/>
    <col min="6916" max="6916" width="10.5703125" style="1" customWidth="1"/>
    <col min="6917" max="6926" width="6.7109375" style="1" customWidth="1"/>
    <col min="6927" max="6928" width="6.28515625" style="1" customWidth="1"/>
    <col min="6929" max="6930" width="9.140625" style="1"/>
    <col min="6931" max="6931" width="10.5703125" style="1" bestFit="1" customWidth="1"/>
    <col min="6932" max="7168" width="9.140625" style="1"/>
    <col min="7169" max="7169" width="4.85546875" style="1" customWidth="1"/>
    <col min="7170" max="7170" width="5.140625" style="1" customWidth="1"/>
    <col min="7171" max="7171" width="22.28515625" style="1" customWidth="1"/>
    <col min="7172" max="7172" width="10.5703125" style="1" customWidth="1"/>
    <col min="7173" max="7182" width="6.7109375" style="1" customWidth="1"/>
    <col min="7183" max="7184" width="6.28515625" style="1" customWidth="1"/>
    <col min="7185" max="7186" width="9.140625" style="1"/>
    <col min="7187" max="7187" width="10.5703125" style="1" bestFit="1" customWidth="1"/>
    <col min="7188" max="7424" width="9.140625" style="1"/>
    <col min="7425" max="7425" width="4.85546875" style="1" customWidth="1"/>
    <col min="7426" max="7426" width="5.140625" style="1" customWidth="1"/>
    <col min="7427" max="7427" width="22.28515625" style="1" customWidth="1"/>
    <col min="7428" max="7428" width="10.5703125" style="1" customWidth="1"/>
    <col min="7429" max="7438" width="6.7109375" style="1" customWidth="1"/>
    <col min="7439" max="7440" width="6.28515625" style="1" customWidth="1"/>
    <col min="7441" max="7442" width="9.140625" style="1"/>
    <col min="7443" max="7443" width="10.5703125" style="1" bestFit="1" customWidth="1"/>
    <col min="7444" max="7680" width="9.140625" style="1"/>
    <col min="7681" max="7681" width="4.85546875" style="1" customWidth="1"/>
    <col min="7682" max="7682" width="5.140625" style="1" customWidth="1"/>
    <col min="7683" max="7683" width="22.28515625" style="1" customWidth="1"/>
    <col min="7684" max="7684" width="10.5703125" style="1" customWidth="1"/>
    <col min="7685" max="7694" width="6.7109375" style="1" customWidth="1"/>
    <col min="7695" max="7696" width="6.28515625" style="1" customWidth="1"/>
    <col min="7697" max="7698" width="9.140625" style="1"/>
    <col min="7699" max="7699" width="10.5703125" style="1" bestFit="1" customWidth="1"/>
    <col min="7700" max="7936" width="9.140625" style="1"/>
    <col min="7937" max="7937" width="4.85546875" style="1" customWidth="1"/>
    <col min="7938" max="7938" width="5.140625" style="1" customWidth="1"/>
    <col min="7939" max="7939" width="22.28515625" style="1" customWidth="1"/>
    <col min="7940" max="7940" width="10.5703125" style="1" customWidth="1"/>
    <col min="7941" max="7950" width="6.7109375" style="1" customWidth="1"/>
    <col min="7951" max="7952" width="6.28515625" style="1" customWidth="1"/>
    <col min="7953" max="7954" width="9.140625" style="1"/>
    <col min="7955" max="7955" width="10.5703125" style="1" bestFit="1" customWidth="1"/>
    <col min="7956" max="8192" width="9.140625" style="1"/>
    <col min="8193" max="8193" width="4.85546875" style="1" customWidth="1"/>
    <col min="8194" max="8194" width="5.140625" style="1" customWidth="1"/>
    <col min="8195" max="8195" width="22.28515625" style="1" customWidth="1"/>
    <col min="8196" max="8196" width="10.5703125" style="1" customWidth="1"/>
    <col min="8197" max="8206" width="6.7109375" style="1" customWidth="1"/>
    <col min="8207" max="8208" width="6.28515625" style="1" customWidth="1"/>
    <col min="8209" max="8210" width="9.140625" style="1"/>
    <col min="8211" max="8211" width="10.5703125" style="1" bestFit="1" customWidth="1"/>
    <col min="8212" max="8448" width="9.140625" style="1"/>
    <col min="8449" max="8449" width="4.85546875" style="1" customWidth="1"/>
    <col min="8450" max="8450" width="5.140625" style="1" customWidth="1"/>
    <col min="8451" max="8451" width="22.28515625" style="1" customWidth="1"/>
    <col min="8452" max="8452" width="10.5703125" style="1" customWidth="1"/>
    <col min="8453" max="8462" width="6.7109375" style="1" customWidth="1"/>
    <col min="8463" max="8464" width="6.28515625" style="1" customWidth="1"/>
    <col min="8465" max="8466" width="9.140625" style="1"/>
    <col min="8467" max="8467" width="10.5703125" style="1" bestFit="1" customWidth="1"/>
    <col min="8468" max="8704" width="9.140625" style="1"/>
    <col min="8705" max="8705" width="4.85546875" style="1" customWidth="1"/>
    <col min="8706" max="8706" width="5.140625" style="1" customWidth="1"/>
    <col min="8707" max="8707" width="22.28515625" style="1" customWidth="1"/>
    <col min="8708" max="8708" width="10.5703125" style="1" customWidth="1"/>
    <col min="8709" max="8718" width="6.7109375" style="1" customWidth="1"/>
    <col min="8719" max="8720" width="6.28515625" style="1" customWidth="1"/>
    <col min="8721" max="8722" width="9.140625" style="1"/>
    <col min="8723" max="8723" width="10.5703125" style="1" bestFit="1" customWidth="1"/>
    <col min="8724" max="8960" width="9.140625" style="1"/>
    <col min="8961" max="8961" width="4.85546875" style="1" customWidth="1"/>
    <col min="8962" max="8962" width="5.140625" style="1" customWidth="1"/>
    <col min="8963" max="8963" width="22.28515625" style="1" customWidth="1"/>
    <col min="8964" max="8964" width="10.5703125" style="1" customWidth="1"/>
    <col min="8965" max="8974" width="6.7109375" style="1" customWidth="1"/>
    <col min="8975" max="8976" width="6.28515625" style="1" customWidth="1"/>
    <col min="8977" max="8978" width="9.140625" style="1"/>
    <col min="8979" max="8979" width="10.5703125" style="1" bestFit="1" customWidth="1"/>
    <col min="8980" max="9216" width="9.140625" style="1"/>
    <col min="9217" max="9217" width="4.85546875" style="1" customWidth="1"/>
    <col min="9218" max="9218" width="5.140625" style="1" customWidth="1"/>
    <col min="9219" max="9219" width="22.28515625" style="1" customWidth="1"/>
    <col min="9220" max="9220" width="10.5703125" style="1" customWidth="1"/>
    <col min="9221" max="9230" width="6.7109375" style="1" customWidth="1"/>
    <col min="9231" max="9232" width="6.28515625" style="1" customWidth="1"/>
    <col min="9233" max="9234" width="9.140625" style="1"/>
    <col min="9235" max="9235" width="10.5703125" style="1" bestFit="1" customWidth="1"/>
    <col min="9236" max="9472" width="9.140625" style="1"/>
    <col min="9473" max="9473" width="4.85546875" style="1" customWidth="1"/>
    <col min="9474" max="9474" width="5.140625" style="1" customWidth="1"/>
    <col min="9475" max="9475" width="22.28515625" style="1" customWidth="1"/>
    <col min="9476" max="9476" width="10.5703125" style="1" customWidth="1"/>
    <col min="9477" max="9486" width="6.7109375" style="1" customWidth="1"/>
    <col min="9487" max="9488" width="6.28515625" style="1" customWidth="1"/>
    <col min="9489" max="9490" width="9.140625" style="1"/>
    <col min="9491" max="9491" width="10.5703125" style="1" bestFit="1" customWidth="1"/>
    <col min="9492" max="9728" width="9.140625" style="1"/>
    <col min="9729" max="9729" width="4.85546875" style="1" customWidth="1"/>
    <col min="9730" max="9730" width="5.140625" style="1" customWidth="1"/>
    <col min="9731" max="9731" width="22.28515625" style="1" customWidth="1"/>
    <col min="9732" max="9732" width="10.5703125" style="1" customWidth="1"/>
    <col min="9733" max="9742" width="6.7109375" style="1" customWidth="1"/>
    <col min="9743" max="9744" width="6.28515625" style="1" customWidth="1"/>
    <col min="9745" max="9746" width="9.140625" style="1"/>
    <col min="9747" max="9747" width="10.5703125" style="1" bestFit="1" customWidth="1"/>
    <col min="9748" max="9984" width="9.140625" style="1"/>
    <col min="9985" max="9985" width="4.85546875" style="1" customWidth="1"/>
    <col min="9986" max="9986" width="5.140625" style="1" customWidth="1"/>
    <col min="9987" max="9987" width="22.28515625" style="1" customWidth="1"/>
    <col min="9988" max="9988" width="10.5703125" style="1" customWidth="1"/>
    <col min="9989" max="9998" width="6.7109375" style="1" customWidth="1"/>
    <col min="9999" max="10000" width="6.28515625" style="1" customWidth="1"/>
    <col min="10001" max="10002" width="9.140625" style="1"/>
    <col min="10003" max="10003" width="10.5703125" style="1" bestFit="1" customWidth="1"/>
    <col min="10004" max="10240" width="9.140625" style="1"/>
    <col min="10241" max="10241" width="4.85546875" style="1" customWidth="1"/>
    <col min="10242" max="10242" width="5.140625" style="1" customWidth="1"/>
    <col min="10243" max="10243" width="22.28515625" style="1" customWidth="1"/>
    <col min="10244" max="10244" width="10.5703125" style="1" customWidth="1"/>
    <col min="10245" max="10254" width="6.7109375" style="1" customWidth="1"/>
    <col min="10255" max="10256" width="6.28515625" style="1" customWidth="1"/>
    <col min="10257" max="10258" width="9.140625" style="1"/>
    <col min="10259" max="10259" width="10.5703125" style="1" bestFit="1" customWidth="1"/>
    <col min="10260" max="10496" width="9.140625" style="1"/>
    <col min="10497" max="10497" width="4.85546875" style="1" customWidth="1"/>
    <col min="10498" max="10498" width="5.140625" style="1" customWidth="1"/>
    <col min="10499" max="10499" width="22.28515625" style="1" customWidth="1"/>
    <col min="10500" max="10500" width="10.5703125" style="1" customWidth="1"/>
    <col min="10501" max="10510" width="6.7109375" style="1" customWidth="1"/>
    <col min="10511" max="10512" width="6.28515625" style="1" customWidth="1"/>
    <col min="10513" max="10514" width="9.140625" style="1"/>
    <col min="10515" max="10515" width="10.5703125" style="1" bestFit="1" customWidth="1"/>
    <col min="10516" max="10752" width="9.140625" style="1"/>
    <col min="10753" max="10753" width="4.85546875" style="1" customWidth="1"/>
    <col min="10754" max="10754" width="5.140625" style="1" customWidth="1"/>
    <col min="10755" max="10755" width="22.28515625" style="1" customWidth="1"/>
    <col min="10756" max="10756" width="10.5703125" style="1" customWidth="1"/>
    <col min="10757" max="10766" width="6.7109375" style="1" customWidth="1"/>
    <col min="10767" max="10768" width="6.28515625" style="1" customWidth="1"/>
    <col min="10769" max="10770" width="9.140625" style="1"/>
    <col min="10771" max="10771" width="10.5703125" style="1" bestFit="1" customWidth="1"/>
    <col min="10772" max="11008" width="9.140625" style="1"/>
    <col min="11009" max="11009" width="4.85546875" style="1" customWidth="1"/>
    <col min="11010" max="11010" width="5.140625" style="1" customWidth="1"/>
    <col min="11011" max="11011" width="22.28515625" style="1" customWidth="1"/>
    <col min="11012" max="11012" width="10.5703125" style="1" customWidth="1"/>
    <col min="11013" max="11022" width="6.7109375" style="1" customWidth="1"/>
    <col min="11023" max="11024" width="6.28515625" style="1" customWidth="1"/>
    <col min="11025" max="11026" width="9.140625" style="1"/>
    <col min="11027" max="11027" width="10.5703125" style="1" bestFit="1" customWidth="1"/>
    <col min="11028" max="11264" width="9.140625" style="1"/>
    <col min="11265" max="11265" width="4.85546875" style="1" customWidth="1"/>
    <col min="11266" max="11266" width="5.140625" style="1" customWidth="1"/>
    <col min="11267" max="11267" width="22.28515625" style="1" customWidth="1"/>
    <col min="11268" max="11268" width="10.5703125" style="1" customWidth="1"/>
    <col min="11269" max="11278" width="6.7109375" style="1" customWidth="1"/>
    <col min="11279" max="11280" width="6.28515625" style="1" customWidth="1"/>
    <col min="11281" max="11282" width="9.140625" style="1"/>
    <col min="11283" max="11283" width="10.5703125" style="1" bestFit="1" customWidth="1"/>
    <col min="11284" max="11520" width="9.140625" style="1"/>
    <col min="11521" max="11521" width="4.85546875" style="1" customWidth="1"/>
    <col min="11522" max="11522" width="5.140625" style="1" customWidth="1"/>
    <col min="11523" max="11523" width="22.28515625" style="1" customWidth="1"/>
    <col min="11524" max="11524" width="10.5703125" style="1" customWidth="1"/>
    <col min="11525" max="11534" width="6.7109375" style="1" customWidth="1"/>
    <col min="11535" max="11536" width="6.28515625" style="1" customWidth="1"/>
    <col min="11537" max="11538" width="9.140625" style="1"/>
    <col min="11539" max="11539" width="10.5703125" style="1" bestFit="1" customWidth="1"/>
    <col min="11540" max="11776" width="9.140625" style="1"/>
    <col min="11777" max="11777" width="4.85546875" style="1" customWidth="1"/>
    <col min="11778" max="11778" width="5.140625" style="1" customWidth="1"/>
    <col min="11779" max="11779" width="22.28515625" style="1" customWidth="1"/>
    <col min="11780" max="11780" width="10.5703125" style="1" customWidth="1"/>
    <col min="11781" max="11790" width="6.7109375" style="1" customWidth="1"/>
    <col min="11791" max="11792" width="6.28515625" style="1" customWidth="1"/>
    <col min="11793" max="11794" width="9.140625" style="1"/>
    <col min="11795" max="11795" width="10.5703125" style="1" bestFit="1" customWidth="1"/>
    <col min="11796" max="12032" width="9.140625" style="1"/>
    <col min="12033" max="12033" width="4.85546875" style="1" customWidth="1"/>
    <col min="12034" max="12034" width="5.140625" style="1" customWidth="1"/>
    <col min="12035" max="12035" width="22.28515625" style="1" customWidth="1"/>
    <col min="12036" max="12036" width="10.5703125" style="1" customWidth="1"/>
    <col min="12037" max="12046" width="6.7109375" style="1" customWidth="1"/>
    <col min="12047" max="12048" width="6.28515625" style="1" customWidth="1"/>
    <col min="12049" max="12050" width="9.140625" style="1"/>
    <col min="12051" max="12051" width="10.5703125" style="1" bestFit="1" customWidth="1"/>
    <col min="12052" max="12288" width="9.140625" style="1"/>
    <col min="12289" max="12289" width="4.85546875" style="1" customWidth="1"/>
    <col min="12290" max="12290" width="5.140625" style="1" customWidth="1"/>
    <col min="12291" max="12291" width="22.28515625" style="1" customWidth="1"/>
    <col min="12292" max="12292" width="10.5703125" style="1" customWidth="1"/>
    <col min="12293" max="12302" width="6.7109375" style="1" customWidth="1"/>
    <col min="12303" max="12304" width="6.28515625" style="1" customWidth="1"/>
    <col min="12305" max="12306" width="9.140625" style="1"/>
    <col min="12307" max="12307" width="10.5703125" style="1" bestFit="1" customWidth="1"/>
    <col min="12308" max="12544" width="9.140625" style="1"/>
    <col min="12545" max="12545" width="4.85546875" style="1" customWidth="1"/>
    <col min="12546" max="12546" width="5.140625" style="1" customWidth="1"/>
    <col min="12547" max="12547" width="22.28515625" style="1" customWidth="1"/>
    <col min="12548" max="12548" width="10.5703125" style="1" customWidth="1"/>
    <col min="12549" max="12558" width="6.7109375" style="1" customWidth="1"/>
    <col min="12559" max="12560" width="6.28515625" style="1" customWidth="1"/>
    <col min="12561" max="12562" width="9.140625" style="1"/>
    <col min="12563" max="12563" width="10.5703125" style="1" bestFit="1" customWidth="1"/>
    <col min="12564" max="12800" width="9.140625" style="1"/>
    <col min="12801" max="12801" width="4.85546875" style="1" customWidth="1"/>
    <col min="12802" max="12802" width="5.140625" style="1" customWidth="1"/>
    <col min="12803" max="12803" width="22.28515625" style="1" customWidth="1"/>
    <col min="12804" max="12804" width="10.5703125" style="1" customWidth="1"/>
    <col min="12805" max="12814" width="6.7109375" style="1" customWidth="1"/>
    <col min="12815" max="12816" width="6.28515625" style="1" customWidth="1"/>
    <col min="12817" max="12818" width="9.140625" style="1"/>
    <col min="12819" max="12819" width="10.5703125" style="1" bestFit="1" customWidth="1"/>
    <col min="12820" max="13056" width="9.140625" style="1"/>
    <col min="13057" max="13057" width="4.85546875" style="1" customWidth="1"/>
    <col min="13058" max="13058" width="5.140625" style="1" customWidth="1"/>
    <col min="13059" max="13059" width="22.28515625" style="1" customWidth="1"/>
    <col min="13060" max="13060" width="10.5703125" style="1" customWidth="1"/>
    <col min="13061" max="13070" width="6.7109375" style="1" customWidth="1"/>
    <col min="13071" max="13072" width="6.28515625" style="1" customWidth="1"/>
    <col min="13073" max="13074" width="9.140625" style="1"/>
    <col min="13075" max="13075" width="10.5703125" style="1" bestFit="1" customWidth="1"/>
    <col min="13076" max="13312" width="9.140625" style="1"/>
    <col min="13313" max="13313" width="4.85546875" style="1" customWidth="1"/>
    <col min="13314" max="13314" width="5.140625" style="1" customWidth="1"/>
    <col min="13315" max="13315" width="22.28515625" style="1" customWidth="1"/>
    <col min="13316" max="13316" width="10.5703125" style="1" customWidth="1"/>
    <col min="13317" max="13326" width="6.7109375" style="1" customWidth="1"/>
    <col min="13327" max="13328" width="6.28515625" style="1" customWidth="1"/>
    <col min="13329" max="13330" width="9.140625" style="1"/>
    <col min="13331" max="13331" width="10.5703125" style="1" bestFit="1" customWidth="1"/>
    <col min="13332" max="13568" width="9.140625" style="1"/>
    <col min="13569" max="13569" width="4.85546875" style="1" customWidth="1"/>
    <col min="13570" max="13570" width="5.140625" style="1" customWidth="1"/>
    <col min="13571" max="13571" width="22.28515625" style="1" customWidth="1"/>
    <col min="13572" max="13572" width="10.5703125" style="1" customWidth="1"/>
    <col min="13573" max="13582" width="6.7109375" style="1" customWidth="1"/>
    <col min="13583" max="13584" width="6.28515625" style="1" customWidth="1"/>
    <col min="13585" max="13586" width="9.140625" style="1"/>
    <col min="13587" max="13587" width="10.5703125" style="1" bestFit="1" customWidth="1"/>
    <col min="13588" max="13824" width="9.140625" style="1"/>
    <col min="13825" max="13825" width="4.85546875" style="1" customWidth="1"/>
    <col min="13826" max="13826" width="5.140625" style="1" customWidth="1"/>
    <col min="13827" max="13827" width="22.28515625" style="1" customWidth="1"/>
    <col min="13828" max="13828" width="10.5703125" style="1" customWidth="1"/>
    <col min="13829" max="13838" width="6.7109375" style="1" customWidth="1"/>
    <col min="13839" max="13840" width="6.28515625" style="1" customWidth="1"/>
    <col min="13841" max="13842" width="9.140625" style="1"/>
    <col min="13843" max="13843" width="10.5703125" style="1" bestFit="1" customWidth="1"/>
    <col min="13844" max="14080" width="9.140625" style="1"/>
    <col min="14081" max="14081" width="4.85546875" style="1" customWidth="1"/>
    <col min="14082" max="14082" width="5.140625" style="1" customWidth="1"/>
    <col min="14083" max="14083" width="22.28515625" style="1" customWidth="1"/>
    <col min="14084" max="14084" width="10.5703125" style="1" customWidth="1"/>
    <col min="14085" max="14094" width="6.7109375" style="1" customWidth="1"/>
    <col min="14095" max="14096" width="6.28515625" style="1" customWidth="1"/>
    <col min="14097" max="14098" width="9.140625" style="1"/>
    <col min="14099" max="14099" width="10.5703125" style="1" bestFit="1" customWidth="1"/>
    <col min="14100" max="14336" width="9.140625" style="1"/>
    <col min="14337" max="14337" width="4.85546875" style="1" customWidth="1"/>
    <col min="14338" max="14338" width="5.140625" style="1" customWidth="1"/>
    <col min="14339" max="14339" width="22.28515625" style="1" customWidth="1"/>
    <col min="14340" max="14340" width="10.5703125" style="1" customWidth="1"/>
    <col min="14341" max="14350" width="6.7109375" style="1" customWidth="1"/>
    <col min="14351" max="14352" width="6.28515625" style="1" customWidth="1"/>
    <col min="14353" max="14354" width="9.140625" style="1"/>
    <col min="14355" max="14355" width="10.5703125" style="1" bestFit="1" customWidth="1"/>
    <col min="14356" max="14592" width="9.140625" style="1"/>
    <col min="14593" max="14593" width="4.85546875" style="1" customWidth="1"/>
    <col min="14594" max="14594" width="5.140625" style="1" customWidth="1"/>
    <col min="14595" max="14595" width="22.28515625" style="1" customWidth="1"/>
    <col min="14596" max="14596" width="10.5703125" style="1" customWidth="1"/>
    <col min="14597" max="14606" width="6.7109375" style="1" customWidth="1"/>
    <col min="14607" max="14608" width="6.28515625" style="1" customWidth="1"/>
    <col min="14609" max="14610" width="9.140625" style="1"/>
    <col min="14611" max="14611" width="10.5703125" style="1" bestFit="1" customWidth="1"/>
    <col min="14612" max="14848" width="9.140625" style="1"/>
    <col min="14849" max="14849" width="4.85546875" style="1" customWidth="1"/>
    <col min="14850" max="14850" width="5.140625" style="1" customWidth="1"/>
    <col min="14851" max="14851" width="22.28515625" style="1" customWidth="1"/>
    <col min="14852" max="14852" width="10.5703125" style="1" customWidth="1"/>
    <col min="14853" max="14862" width="6.7109375" style="1" customWidth="1"/>
    <col min="14863" max="14864" width="6.28515625" style="1" customWidth="1"/>
    <col min="14865" max="14866" width="9.140625" style="1"/>
    <col min="14867" max="14867" width="10.5703125" style="1" bestFit="1" customWidth="1"/>
    <col min="14868" max="15104" width="9.140625" style="1"/>
    <col min="15105" max="15105" width="4.85546875" style="1" customWidth="1"/>
    <col min="15106" max="15106" width="5.140625" style="1" customWidth="1"/>
    <col min="15107" max="15107" width="22.28515625" style="1" customWidth="1"/>
    <col min="15108" max="15108" width="10.5703125" style="1" customWidth="1"/>
    <col min="15109" max="15118" width="6.7109375" style="1" customWidth="1"/>
    <col min="15119" max="15120" width="6.28515625" style="1" customWidth="1"/>
    <col min="15121" max="15122" width="9.140625" style="1"/>
    <col min="15123" max="15123" width="10.5703125" style="1" bestFit="1" customWidth="1"/>
    <col min="15124" max="15360" width="9.140625" style="1"/>
    <col min="15361" max="15361" width="4.85546875" style="1" customWidth="1"/>
    <col min="15362" max="15362" width="5.140625" style="1" customWidth="1"/>
    <col min="15363" max="15363" width="22.28515625" style="1" customWidth="1"/>
    <col min="15364" max="15364" width="10.5703125" style="1" customWidth="1"/>
    <col min="15365" max="15374" width="6.7109375" style="1" customWidth="1"/>
    <col min="15375" max="15376" width="6.28515625" style="1" customWidth="1"/>
    <col min="15377" max="15378" width="9.140625" style="1"/>
    <col min="15379" max="15379" width="10.5703125" style="1" bestFit="1" customWidth="1"/>
    <col min="15380" max="15616" width="9.140625" style="1"/>
    <col min="15617" max="15617" width="4.85546875" style="1" customWidth="1"/>
    <col min="15618" max="15618" width="5.140625" style="1" customWidth="1"/>
    <col min="15619" max="15619" width="22.28515625" style="1" customWidth="1"/>
    <col min="15620" max="15620" width="10.5703125" style="1" customWidth="1"/>
    <col min="15621" max="15630" width="6.7109375" style="1" customWidth="1"/>
    <col min="15631" max="15632" width="6.28515625" style="1" customWidth="1"/>
    <col min="15633" max="15634" width="9.140625" style="1"/>
    <col min="15635" max="15635" width="10.5703125" style="1" bestFit="1" customWidth="1"/>
    <col min="15636" max="15872" width="9.140625" style="1"/>
    <col min="15873" max="15873" width="4.85546875" style="1" customWidth="1"/>
    <col min="15874" max="15874" width="5.140625" style="1" customWidth="1"/>
    <col min="15875" max="15875" width="22.28515625" style="1" customWidth="1"/>
    <col min="15876" max="15876" width="10.5703125" style="1" customWidth="1"/>
    <col min="15877" max="15886" width="6.7109375" style="1" customWidth="1"/>
    <col min="15887" max="15888" width="6.28515625" style="1" customWidth="1"/>
    <col min="15889" max="15890" width="9.140625" style="1"/>
    <col min="15891" max="15891" width="10.5703125" style="1" bestFit="1" customWidth="1"/>
    <col min="15892" max="16128" width="9.140625" style="1"/>
    <col min="16129" max="16129" width="4.85546875" style="1" customWidth="1"/>
    <col min="16130" max="16130" width="5.140625" style="1" customWidth="1"/>
    <col min="16131" max="16131" width="22.28515625" style="1" customWidth="1"/>
    <col min="16132" max="16132" width="10.5703125" style="1" customWidth="1"/>
    <col min="16133" max="16142" width="6.7109375" style="1" customWidth="1"/>
    <col min="16143" max="16144" width="6.28515625" style="1" customWidth="1"/>
    <col min="16145" max="16146" width="9.140625" style="1"/>
    <col min="16147" max="16147" width="10.5703125" style="1" bestFit="1" customWidth="1"/>
    <col min="16148" max="16384" width="9.140625" style="1"/>
  </cols>
  <sheetData>
    <row r="1" spans="1:22" ht="15.75" x14ac:dyDescent="0.25">
      <c r="B1" s="53" t="s">
        <v>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22" ht="7.5" customHeight="1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2" ht="44.25" customHeight="1" x14ac:dyDescent="0.2">
      <c r="B3" s="54" t="s">
        <v>0</v>
      </c>
      <c r="C3" s="57" t="s">
        <v>1</v>
      </c>
      <c r="D3" s="60" t="s">
        <v>2</v>
      </c>
      <c r="E3" s="63" t="s">
        <v>3</v>
      </c>
      <c r="F3" s="63"/>
      <c r="G3" s="63" t="s">
        <v>4</v>
      </c>
      <c r="H3" s="63"/>
      <c r="I3" s="63" t="s">
        <v>5</v>
      </c>
      <c r="J3" s="63"/>
      <c r="K3" s="63" t="s">
        <v>6</v>
      </c>
      <c r="L3" s="63"/>
      <c r="M3" s="63" t="s">
        <v>7</v>
      </c>
      <c r="N3" s="63"/>
      <c r="O3" s="63" t="s">
        <v>8</v>
      </c>
      <c r="P3" s="64"/>
    </row>
    <row r="4" spans="1:22" ht="6.75" hidden="1" customHeight="1" x14ac:dyDescent="0.2">
      <c r="B4" s="55"/>
      <c r="C4" s="58"/>
      <c r="D4" s="61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2" ht="13.5" hidden="1" customHeight="1" thickBot="1" x14ac:dyDescent="0.25">
      <c r="B5" s="55"/>
      <c r="C5" s="58"/>
      <c r="D5" s="61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2" ht="15" thickBot="1" x14ac:dyDescent="0.25">
      <c r="B6" s="56"/>
      <c r="C6" s="59"/>
      <c r="D6" s="62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22" ht="15" customHeight="1" x14ac:dyDescent="0.25">
      <c r="B7" s="9">
        <v>1</v>
      </c>
      <c r="C7" s="10" t="s">
        <v>13</v>
      </c>
      <c r="D7" s="26">
        <v>92</v>
      </c>
      <c r="E7" s="11">
        <v>25</v>
      </c>
      <c r="F7" s="12">
        <v>27.173913043478258</v>
      </c>
      <c r="G7" s="11">
        <v>39</v>
      </c>
      <c r="H7" s="12">
        <v>42.391304347826086</v>
      </c>
      <c r="I7" s="11">
        <v>6</v>
      </c>
      <c r="J7" s="12">
        <v>6.5217391304347823</v>
      </c>
      <c r="K7" s="11">
        <v>6</v>
      </c>
      <c r="L7" s="12">
        <v>6.5217391304347823</v>
      </c>
      <c r="M7" s="11">
        <v>16</v>
      </c>
      <c r="N7" s="12">
        <v>17.391304347826086</v>
      </c>
      <c r="O7" s="11">
        <v>0</v>
      </c>
      <c r="P7" s="13">
        <v>0</v>
      </c>
      <c r="Q7" s="14"/>
      <c r="R7" s="15"/>
      <c r="S7" s="37"/>
      <c r="T7" s="15"/>
      <c r="U7" s="15"/>
      <c r="V7" s="15"/>
    </row>
    <row r="8" spans="1:22" ht="15" customHeight="1" x14ac:dyDescent="0.25">
      <c r="B8" s="17">
        <v>2</v>
      </c>
      <c r="C8" s="10" t="s">
        <v>14</v>
      </c>
      <c r="D8" s="26">
        <v>87</v>
      </c>
      <c r="E8" s="11">
        <v>33</v>
      </c>
      <c r="F8" s="12">
        <v>37.931034482758619</v>
      </c>
      <c r="G8" s="11">
        <v>16</v>
      </c>
      <c r="H8" s="12">
        <v>18.390804597701148</v>
      </c>
      <c r="I8" s="11">
        <v>16</v>
      </c>
      <c r="J8" s="12">
        <v>18.390804597701148</v>
      </c>
      <c r="K8" s="11">
        <v>6</v>
      </c>
      <c r="L8" s="12">
        <v>6.8965517241379306</v>
      </c>
      <c r="M8" s="11">
        <v>16</v>
      </c>
      <c r="N8" s="12">
        <v>18.390804597701148</v>
      </c>
      <c r="O8" s="11">
        <v>0</v>
      </c>
      <c r="P8" s="13">
        <v>0</v>
      </c>
      <c r="Q8" s="14"/>
      <c r="R8" s="15"/>
      <c r="S8" s="37"/>
      <c r="T8" s="15"/>
      <c r="U8" s="15"/>
      <c r="V8" s="15"/>
    </row>
    <row r="9" spans="1:22" ht="15" customHeight="1" x14ac:dyDescent="0.25">
      <c r="B9" s="17">
        <v>3</v>
      </c>
      <c r="C9" s="10" t="s">
        <v>15</v>
      </c>
      <c r="D9" s="26">
        <v>497</v>
      </c>
      <c r="E9" s="11">
        <v>130</v>
      </c>
      <c r="F9" s="12">
        <v>26.156941649899395</v>
      </c>
      <c r="G9" s="11">
        <v>243</v>
      </c>
      <c r="H9" s="12">
        <v>48.893360160965791</v>
      </c>
      <c r="I9" s="11">
        <v>75</v>
      </c>
      <c r="J9" s="12">
        <v>15.090543259557343</v>
      </c>
      <c r="K9" s="11">
        <v>31</v>
      </c>
      <c r="L9" s="12">
        <v>6.2374245472837018</v>
      </c>
      <c r="M9" s="11">
        <v>18</v>
      </c>
      <c r="N9" s="12">
        <v>3.6217303822937628</v>
      </c>
      <c r="O9" s="11">
        <v>0</v>
      </c>
      <c r="P9" s="13">
        <v>0</v>
      </c>
      <c r="Q9" s="14"/>
      <c r="R9" s="15"/>
      <c r="S9" s="37"/>
      <c r="T9" s="15"/>
      <c r="U9" s="15"/>
      <c r="V9" s="15"/>
    </row>
    <row r="10" spans="1:22" ht="15" customHeight="1" x14ac:dyDescent="0.25">
      <c r="B10" s="17">
        <v>4</v>
      </c>
      <c r="C10" s="10" t="s">
        <v>16</v>
      </c>
      <c r="D10" s="26">
        <v>266</v>
      </c>
      <c r="E10" s="11">
        <v>165</v>
      </c>
      <c r="F10" s="12">
        <v>62.030075187969928</v>
      </c>
      <c r="G10" s="11">
        <v>10</v>
      </c>
      <c r="H10" s="12">
        <v>3.7593984962406015</v>
      </c>
      <c r="I10" s="11">
        <v>48</v>
      </c>
      <c r="J10" s="12">
        <v>18.045112781954884</v>
      </c>
      <c r="K10" s="11">
        <v>15</v>
      </c>
      <c r="L10" s="12">
        <v>5.6390977443609023</v>
      </c>
      <c r="M10" s="11">
        <v>28</v>
      </c>
      <c r="N10" s="12">
        <v>10.526315789473683</v>
      </c>
      <c r="O10" s="11">
        <v>0</v>
      </c>
      <c r="P10" s="13">
        <v>0</v>
      </c>
      <c r="Q10" s="14"/>
      <c r="R10" s="15"/>
      <c r="S10" s="37"/>
      <c r="T10" s="15"/>
      <c r="U10" s="15"/>
      <c r="V10" s="15"/>
    </row>
    <row r="11" spans="1:22" ht="15" customHeight="1" x14ac:dyDescent="0.25">
      <c r="B11" s="17">
        <v>5</v>
      </c>
      <c r="C11" s="10" t="s">
        <v>17</v>
      </c>
      <c r="D11" s="26">
        <v>79</v>
      </c>
      <c r="E11" s="11">
        <v>60</v>
      </c>
      <c r="F11" s="12">
        <v>75.949367088607602</v>
      </c>
      <c r="G11" s="11">
        <v>1</v>
      </c>
      <c r="H11" s="12">
        <v>1.2658227848101267</v>
      </c>
      <c r="I11" s="11">
        <v>9</v>
      </c>
      <c r="J11" s="12">
        <v>11.39240506329114</v>
      </c>
      <c r="K11" s="11">
        <v>4</v>
      </c>
      <c r="L11" s="12">
        <v>5.0632911392405067</v>
      </c>
      <c r="M11" s="11">
        <v>5</v>
      </c>
      <c r="N11" s="12">
        <v>6.3291139240506329</v>
      </c>
      <c r="O11" s="11">
        <v>0</v>
      </c>
      <c r="P11" s="13">
        <v>0</v>
      </c>
      <c r="Q11" s="14"/>
      <c r="R11" s="15"/>
      <c r="S11" s="37"/>
      <c r="T11" s="15"/>
      <c r="U11" s="15"/>
      <c r="V11" s="15"/>
    </row>
    <row r="12" spans="1:22" ht="15" customHeight="1" x14ac:dyDescent="0.25">
      <c r="B12" s="17">
        <v>6</v>
      </c>
      <c r="C12" s="10" t="s">
        <v>18</v>
      </c>
      <c r="D12" s="26">
        <v>91</v>
      </c>
      <c r="E12" s="11">
        <v>57</v>
      </c>
      <c r="F12" s="12">
        <v>62.637362637362635</v>
      </c>
      <c r="G12" s="11">
        <v>5</v>
      </c>
      <c r="H12" s="12">
        <v>5.4945054945054945</v>
      </c>
      <c r="I12" s="11">
        <v>12</v>
      </c>
      <c r="J12" s="12">
        <v>13.186813186813188</v>
      </c>
      <c r="K12" s="11">
        <v>3</v>
      </c>
      <c r="L12" s="12">
        <v>3.296703296703297</v>
      </c>
      <c r="M12" s="11">
        <v>14</v>
      </c>
      <c r="N12" s="12">
        <v>15.384615384615385</v>
      </c>
      <c r="O12" s="11">
        <v>0</v>
      </c>
      <c r="P12" s="13">
        <v>0</v>
      </c>
      <c r="Q12" s="14"/>
      <c r="R12" s="15"/>
      <c r="S12" s="37"/>
      <c r="T12" s="15"/>
      <c r="U12" s="15"/>
      <c r="V12" s="15"/>
    </row>
    <row r="13" spans="1:22" ht="15" customHeight="1" x14ac:dyDescent="0.25">
      <c r="B13" s="17">
        <v>7</v>
      </c>
      <c r="C13" s="10" t="s">
        <v>19</v>
      </c>
      <c r="D13" s="26">
        <v>229</v>
      </c>
      <c r="E13" s="11">
        <v>95</v>
      </c>
      <c r="F13" s="12">
        <v>41.484716157205241</v>
      </c>
      <c r="G13" s="11">
        <v>67</v>
      </c>
      <c r="H13" s="12">
        <v>29.257641921397383</v>
      </c>
      <c r="I13" s="11">
        <v>27</v>
      </c>
      <c r="J13" s="12">
        <v>11.790393013100436</v>
      </c>
      <c r="K13" s="11">
        <v>19</v>
      </c>
      <c r="L13" s="12">
        <v>8.2969432314410483</v>
      </c>
      <c r="M13" s="11">
        <v>21</v>
      </c>
      <c r="N13" s="12">
        <v>9.1703056768558966</v>
      </c>
      <c r="O13" s="11">
        <v>0</v>
      </c>
      <c r="P13" s="13">
        <v>0</v>
      </c>
      <c r="Q13" s="14"/>
      <c r="R13" s="15"/>
      <c r="S13" s="37"/>
      <c r="T13" s="15"/>
      <c r="U13" s="15"/>
      <c r="V13" s="15"/>
    </row>
    <row r="14" spans="1:22" ht="15" customHeight="1" x14ac:dyDescent="0.25">
      <c r="B14" s="17">
        <v>8</v>
      </c>
      <c r="C14" s="10" t="s">
        <v>20</v>
      </c>
      <c r="D14" s="26">
        <v>41</v>
      </c>
      <c r="E14" s="11">
        <v>29</v>
      </c>
      <c r="F14" s="12">
        <v>70.731707317073173</v>
      </c>
      <c r="G14" s="11">
        <v>0</v>
      </c>
      <c r="H14" s="12">
        <v>0</v>
      </c>
      <c r="I14" s="11">
        <v>6</v>
      </c>
      <c r="J14" s="12">
        <v>14.634146341463413</v>
      </c>
      <c r="K14" s="11">
        <v>3</v>
      </c>
      <c r="L14" s="12">
        <v>7.3170731707317067</v>
      </c>
      <c r="M14" s="11">
        <v>3</v>
      </c>
      <c r="N14" s="12">
        <v>7.3170731707317067</v>
      </c>
      <c r="O14" s="11">
        <v>0</v>
      </c>
      <c r="P14" s="13">
        <v>0</v>
      </c>
      <c r="Q14" s="14"/>
      <c r="R14" s="15"/>
      <c r="S14" s="37"/>
      <c r="T14" s="15"/>
      <c r="U14" s="15"/>
      <c r="V14" s="15"/>
    </row>
    <row r="15" spans="1:22" ht="15" customHeight="1" x14ac:dyDescent="0.25">
      <c r="B15" s="17">
        <v>9</v>
      </c>
      <c r="C15" s="10" t="s">
        <v>21</v>
      </c>
      <c r="D15" s="26">
        <v>155</v>
      </c>
      <c r="E15" s="11">
        <v>46</v>
      </c>
      <c r="F15" s="12">
        <v>29.677419354838708</v>
      </c>
      <c r="G15" s="11">
        <v>55</v>
      </c>
      <c r="H15" s="12">
        <v>35.483870967741936</v>
      </c>
      <c r="I15" s="11">
        <v>36</v>
      </c>
      <c r="J15" s="12">
        <v>23.225806451612904</v>
      </c>
      <c r="K15" s="11">
        <v>8</v>
      </c>
      <c r="L15" s="12">
        <v>5.161290322580645</v>
      </c>
      <c r="M15" s="11">
        <v>10</v>
      </c>
      <c r="N15" s="12">
        <v>6.4516129032258061</v>
      </c>
      <c r="O15" s="11">
        <v>0</v>
      </c>
      <c r="P15" s="13">
        <v>0</v>
      </c>
      <c r="Q15" s="14"/>
      <c r="R15" s="15"/>
      <c r="S15" s="37"/>
      <c r="T15" s="15"/>
      <c r="U15" s="15"/>
      <c r="V15" s="15"/>
    </row>
    <row r="16" spans="1:22" ht="15" customHeight="1" x14ac:dyDescent="0.25">
      <c r="A16" s="50"/>
      <c r="B16" s="17">
        <v>10</v>
      </c>
      <c r="C16" s="10" t="s">
        <v>22</v>
      </c>
      <c r="D16" s="26">
        <v>78</v>
      </c>
      <c r="E16" s="11">
        <v>35</v>
      </c>
      <c r="F16" s="12">
        <v>44.871794871794876</v>
      </c>
      <c r="G16" s="11">
        <v>26</v>
      </c>
      <c r="H16" s="12">
        <v>33.333333333333329</v>
      </c>
      <c r="I16" s="11">
        <v>10</v>
      </c>
      <c r="J16" s="12">
        <v>12.820512820512819</v>
      </c>
      <c r="K16" s="11">
        <v>0</v>
      </c>
      <c r="L16" s="12">
        <v>0</v>
      </c>
      <c r="M16" s="11">
        <v>7</v>
      </c>
      <c r="N16" s="12">
        <v>8.9743589743589745</v>
      </c>
      <c r="O16" s="11">
        <v>0</v>
      </c>
      <c r="P16" s="13">
        <v>0</v>
      </c>
      <c r="Q16" s="14"/>
      <c r="R16" s="15"/>
      <c r="S16" s="37"/>
      <c r="T16" s="15"/>
      <c r="U16" s="15"/>
      <c r="V16" s="15"/>
    </row>
    <row r="17" spans="1:22" ht="15" customHeight="1" x14ac:dyDescent="0.25">
      <c r="A17" s="50"/>
      <c r="B17" s="17">
        <v>11</v>
      </c>
      <c r="C17" s="10" t="s">
        <v>23</v>
      </c>
      <c r="D17" s="26">
        <v>112</v>
      </c>
      <c r="E17" s="11">
        <v>45</v>
      </c>
      <c r="F17" s="12">
        <v>40.178571428571431</v>
      </c>
      <c r="G17" s="11">
        <v>32</v>
      </c>
      <c r="H17" s="12">
        <v>28.571428571428569</v>
      </c>
      <c r="I17" s="11">
        <v>15</v>
      </c>
      <c r="J17" s="12">
        <v>13.392857142857142</v>
      </c>
      <c r="K17" s="11">
        <v>7</v>
      </c>
      <c r="L17" s="12">
        <v>6.25</v>
      </c>
      <c r="M17" s="11">
        <v>13</v>
      </c>
      <c r="N17" s="12">
        <v>11.607142857142858</v>
      </c>
      <c r="O17" s="11">
        <v>0</v>
      </c>
      <c r="P17" s="13">
        <v>0</v>
      </c>
      <c r="Q17" s="14"/>
      <c r="R17" s="15"/>
      <c r="S17" s="37"/>
      <c r="T17" s="15"/>
      <c r="U17" s="15"/>
      <c r="V17" s="15"/>
    </row>
    <row r="18" spans="1:22" ht="15" customHeight="1" x14ac:dyDescent="0.25">
      <c r="B18" s="17">
        <v>12</v>
      </c>
      <c r="C18" s="10" t="s">
        <v>24</v>
      </c>
      <c r="D18" s="26">
        <v>152</v>
      </c>
      <c r="E18" s="11">
        <v>74</v>
      </c>
      <c r="F18" s="12">
        <v>48.684210526315788</v>
      </c>
      <c r="G18" s="11">
        <v>21</v>
      </c>
      <c r="H18" s="12">
        <v>13.815789473684212</v>
      </c>
      <c r="I18" s="11">
        <v>37</v>
      </c>
      <c r="J18" s="12">
        <v>24.342105263157894</v>
      </c>
      <c r="K18" s="11">
        <v>8</v>
      </c>
      <c r="L18" s="12">
        <v>5.2631578947368416</v>
      </c>
      <c r="M18" s="11">
        <v>12</v>
      </c>
      <c r="N18" s="12">
        <v>7.8947368421052628</v>
      </c>
      <c r="O18" s="11">
        <v>0</v>
      </c>
      <c r="P18" s="13">
        <v>0</v>
      </c>
      <c r="Q18" s="14"/>
      <c r="R18" s="15"/>
      <c r="S18" s="37"/>
      <c r="T18" s="15"/>
      <c r="U18" s="15"/>
      <c r="V18" s="15"/>
    </row>
    <row r="19" spans="1:22" ht="15" customHeight="1" x14ac:dyDescent="0.25">
      <c r="B19" s="17">
        <v>13</v>
      </c>
      <c r="C19" s="10" t="s">
        <v>25</v>
      </c>
      <c r="D19" s="26">
        <v>153</v>
      </c>
      <c r="E19" s="11">
        <v>59</v>
      </c>
      <c r="F19" s="12">
        <v>38.562091503267979</v>
      </c>
      <c r="G19" s="11">
        <v>58</v>
      </c>
      <c r="H19" s="12">
        <v>37.908496732026144</v>
      </c>
      <c r="I19" s="11">
        <v>9</v>
      </c>
      <c r="J19" s="12">
        <v>5.8823529411764701</v>
      </c>
      <c r="K19" s="11">
        <v>17</v>
      </c>
      <c r="L19" s="12">
        <v>11.111111111111111</v>
      </c>
      <c r="M19" s="11">
        <v>10</v>
      </c>
      <c r="N19" s="12">
        <v>6.5359477124183014</v>
      </c>
      <c r="O19" s="11">
        <v>0</v>
      </c>
      <c r="P19" s="13">
        <v>0</v>
      </c>
      <c r="Q19" s="14"/>
      <c r="R19" s="15"/>
      <c r="S19" s="37"/>
      <c r="T19" s="15"/>
      <c r="U19" s="15"/>
      <c r="V19" s="15"/>
    </row>
    <row r="20" spans="1:22" ht="15" customHeight="1" x14ac:dyDescent="0.25">
      <c r="B20" s="17">
        <v>14</v>
      </c>
      <c r="C20" s="10" t="s">
        <v>26</v>
      </c>
      <c r="D20" s="26">
        <v>371</v>
      </c>
      <c r="E20" s="11">
        <v>257</v>
      </c>
      <c r="F20" s="12">
        <v>69.272237196765502</v>
      </c>
      <c r="G20" s="11">
        <v>0</v>
      </c>
      <c r="H20" s="12">
        <v>0</v>
      </c>
      <c r="I20" s="11">
        <v>52</v>
      </c>
      <c r="J20" s="12">
        <v>14.016172506738545</v>
      </c>
      <c r="K20" s="11">
        <v>11</v>
      </c>
      <c r="L20" s="12">
        <v>2.9649595687331538</v>
      </c>
      <c r="M20" s="11">
        <v>51</v>
      </c>
      <c r="N20" s="12">
        <v>13.746630727762804</v>
      </c>
      <c r="O20" s="11">
        <v>0</v>
      </c>
      <c r="P20" s="13">
        <v>0</v>
      </c>
      <c r="Q20" s="14"/>
      <c r="R20" s="15"/>
      <c r="S20" s="37"/>
      <c r="T20" s="15"/>
      <c r="U20" s="15"/>
      <c r="V20" s="15"/>
    </row>
    <row r="21" spans="1:22" ht="15" customHeight="1" x14ac:dyDescent="0.25">
      <c r="B21" s="17">
        <v>15</v>
      </c>
      <c r="C21" s="10" t="s">
        <v>27</v>
      </c>
      <c r="D21" s="26">
        <v>108</v>
      </c>
      <c r="E21" s="11">
        <v>66</v>
      </c>
      <c r="F21" s="12">
        <v>61.111111111111114</v>
      </c>
      <c r="G21" s="11">
        <v>2</v>
      </c>
      <c r="H21" s="12">
        <v>1.8518518518518516</v>
      </c>
      <c r="I21" s="11">
        <v>21</v>
      </c>
      <c r="J21" s="12">
        <v>19.444444444444446</v>
      </c>
      <c r="K21" s="11">
        <v>12</v>
      </c>
      <c r="L21" s="12">
        <v>11.111111111111111</v>
      </c>
      <c r="M21" s="11">
        <v>7</v>
      </c>
      <c r="N21" s="12">
        <v>6.481481481481481</v>
      </c>
      <c r="O21" s="11">
        <v>0</v>
      </c>
      <c r="P21" s="13">
        <v>0</v>
      </c>
      <c r="Q21" s="14"/>
      <c r="R21" s="15"/>
      <c r="S21" s="37"/>
      <c r="T21" s="15"/>
      <c r="U21" s="15"/>
      <c r="V21" s="15"/>
    </row>
    <row r="22" spans="1:22" ht="15" customHeight="1" x14ac:dyDescent="0.25">
      <c r="B22" s="17">
        <v>16</v>
      </c>
      <c r="C22" s="10" t="s">
        <v>28</v>
      </c>
      <c r="D22" s="26">
        <v>35</v>
      </c>
      <c r="E22" s="11">
        <v>19</v>
      </c>
      <c r="F22" s="12">
        <v>54.285714285714285</v>
      </c>
      <c r="G22" s="11">
        <v>5</v>
      </c>
      <c r="H22" s="12">
        <v>14.285714285714285</v>
      </c>
      <c r="I22" s="11">
        <v>10</v>
      </c>
      <c r="J22" s="12">
        <v>28.571428571428569</v>
      </c>
      <c r="K22" s="11">
        <v>1</v>
      </c>
      <c r="L22" s="12">
        <v>2.8571428571428572</v>
      </c>
      <c r="M22" s="11">
        <v>0</v>
      </c>
      <c r="N22" s="12">
        <v>0</v>
      </c>
      <c r="O22" s="11">
        <v>0</v>
      </c>
      <c r="P22" s="13">
        <v>0</v>
      </c>
      <c r="Q22" s="14"/>
      <c r="R22" s="15"/>
      <c r="S22" s="37"/>
      <c r="T22" s="15"/>
      <c r="U22" s="15"/>
      <c r="V22" s="15"/>
    </row>
    <row r="23" spans="1:22" ht="15" customHeight="1" x14ac:dyDescent="0.25">
      <c r="B23" s="17">
        <v>17</v>
      </c>
      <c r="C23" s="10" t="s">
        <v>29</v>
      </c>
      <c r="D23" s="26">
        <v>100</v>
      </c>
      <c r="E23" s="11">
        <v>44</v>
      </c>
      <c r="F23" s="12">
        <v>44</v>
      </c>
      <c r="G23" s="11">
        <v>19</v>
      </c>
      <c r="H23" s="12">
        <v>19</v>
      </c>
      <c r="I23" s="11">
        <v>24</v>
      </c>
      <c r="J23" s="12">
        <v>24</v>
      </c>
      <c r="K23" s="11">
        <v>5</v>
      </c>
      <c r="L23" s="12">
        <v>5</v>
      </c>
      <c r="M23" s="11">
        <v>8</v>
      </c>
      <c r="N23" s="12">
        <v>8</v>
      </c>
      <c r="O23" s="11">
        <v>0</v>
      </c>
      <c r="P23" s="13">
        <v>0</v>
      </c>
      <c r="Q23" s="14"/>
      <c r="R23" s="15"/>
      <c r="S23" s="37"/>
      <c r="T23" s="15"/>
      <c r="U23" s="15"/>
      <c r="V23" s="15"/>
    </row>
    <row r="24" spans="1:22" ht="15" customHeight="1" x14ac:dyDescent="0.25">
      <c r="B24" s="17">
        <v>18</v>
      </c>
      <c r="C24" s="10" t="s">
        <v>30</v>
      </c>
      <c r="D24" s="26">
        <v>34</v>
      </c>
      <c r="E24" s="11">
        <v>14</v>
      </c>
      <c r="F24" s="12">
        <v>41.17647058823529</v>
      </c>
      <c r="G24" s="11">
        <v>12</v>
      </c>
      <c r="H24" s="12">
        <v>35.294117647058826</v>
      </c>
      <c r="I24" s="11">
        <v>6</v>
      </c>
      <c r="J24" s="12">
        <v>17.647058823529413</v>
      </c>
      <c r="K24" s="11">
        <v>1</v>
      </c>
      <c r="L24" s="12">
        <v>2.9411764705882351</v>
      </c>
      <c r="M24" s="11">
        <v>1</v>
      </c>
      <c r="N24" s="12">
        <v>2.9411764705882351</v>
      </c>
      <c r="O24" s="11">
        <v>0</v>
      </c>
      <c r="P24" s="13">
        <v>0</v>
      </c>
      <c r="Q24" s="14"/>
      <c r="R24" s="15"/>
      <c r="S24" s="37"/>
      <c r="T24" s="15"/>
      <c r="U24" s="15"/>
      <c r="V24" s="15"/>
    </row>
    <row r="25" spans="1:22" ht="15" customHeight="1" x14ac:dyDescent="0.25">
      <c r="B25" s="17">
        <v>19</v>
      </c>
      <c r="C25" s="10" t="s">
        <v>31</v>
      </c>
      <c r="D25" s="26">
        <v>182</v>
      </c>
      <c r="E25" s="11">
        <v>96</v>
      </c>
      <c r="F25" s="12">
        <v>52.747252747252752</v>
      </c>
      <c r="G25" s="11">
        <v>23</v>
      </c>
      <c r="H25" s="12">
        <v>12.637362637362637</v>
      </c>
      <c r="I25" s="11">
        <v>35</v>
      </c>
      <c r="J25" s="12">
        <v>19.230769230769234</v>
      </c>
      <c r="K25" s="11">
        <v>10</v>
      </c>
      <c r="L25" s="12">
        <v>5.4945054945054945</v>
      </c>
      <c r="M25" s="11">
        <v>18</v>
      </c>
      <c r="N25" s="12">
        <v>9.8901098901098905</v>
      </c>
      <c r="O25" s="11">
        <v>0</v>
      </c>
      <c r="P25" s="13">
        <v>0</v>
      </c>
      <c r="Q25" s="14"/>
      <c r="R25" s="15"/>
      <c r="S25" s="37"/>
      <c r="T25" s="15"/>
      <c r="U25" s="15"/>
      <c r="V25" s="15"/>
    </row>
    <row r="26" spans="1:22" ht="15" customHeight="1" x14ac:dyDescent="0.25">
      <c r="B26" s="17">
        <v>20</v>
      </c>
      <c r="C26" s="10" t="s">
        <v>32</v>
      </c>
      <c r="D26" s="26">
        <v>169</v>
      </c>
      <c r="E26" s="11">
        <v>89</v>
      </c>
      <c r="F26" s="12">
        <v>52.662721893491124</v>
      </c>
      <c r="G26" s="11">
        <v>28</v>
      </c>
      <c r="H26" s="12">
        <v>16.568047337278109</v>
      </c>
      <c r="I26" s="11">
        <v>22</v>
      </c>
      <c r="J26" s="12">
        <v>13.017751479289942</v>
      </c>
      <c r="K26" s="11">
        <v>9</v>
      </c>
      <c r="L26" s="12">
        <v>5.3254437869822491</v>
      </c>
      <c r="M26" s="11">
        <v>21</v>
      </c>
      <c r="N26" s="12">
        <v>12.42603550295858</v>
      </c>
      <c r="O26" s="11">
        <v>0</v>
      </c>
      <c r="P26" s="13">
        <v>0</v>
      </c>
      <c r="Q26" s="14"/>
      <c r="R26" s="15"/>
      <c r="S26" s="37"/>
      <c r="T26" s="15"/>
      <c r="U26" s="15"/>
      <c r="V26" s="15"/>
    </row>
    <row r="27" spans="1:22" ht="15" customHeight="1" x14ac:dyDescent="0.25">
      <c r="B27" s="17">
        <v>21</v>
      </c>
      <c r="C27" s="10" t="s">
        <v>33</v>
      </c>
      <c r="D27" s="26">
        <v>94</v>
      </c>
      <c r="E27" s="11">
        <v>61</v>
      </c>
      <c r="F27" s="12">
        <v>64.893617021276597</v>
      </c>
      <c r="G27" s="11">
        <v>0</v>
      </c>
      <c r="H27" s="12">
        <v>0</v>
      </c>
      <c r="I27" s="11">
        <v>25</v>
      </c>
      <c r="J27" s="12">
        <v>26.595744680851062</v>
      </c>
      <c r="K27" s="11">
        <v>2</v>
      </c>
      <c r="L27" s="12">
        <v>2.1276595744680851</v>
      </c>
      <c r="M27" s="11">
        <v>6</v>
      </c>
      <c r="N27" s="12">
        <v>6.3829787234042552</v>
      </c>
      <c r="O27" s="11">
        <v>0</v>
      </c>
      <c r="P27" s="13">
        <v>0</v>
      </c>
      <c r="Q27" s="14"/>
      <c r="R27" s="15"/>
      <c r="S27" s="37"/>
      <c r="T27" s="15"/>
      <c r="U27" s="15"/>
      <c r="V27" s="15"/>
    </row>
    <row r="28" spans="1:22" ht="15" customHeight="1" x14ac:dyDescent="0.25">
      <c r="B28" s="17">
        <v>22</v>
      </c>
      <c r="C28" s="10" t="s">
        <v>34</v>
      </c>
      <c r="D28" s="26">
        <v>88</v>
      </c>
      <c r="E28" s="11">
        <v>28</v>
      </c>
      <c r="F28" s="12">
        <v>31.818181818181817</v>
      </c>
      <c r="G28" s="11">
        <v>21</v>
      </c>
      <c r="H28" s="12">
        <v>23.863636363636363</v>
      </c>
      <c r="I28" s="11">
        <v>21</v>
      </c>
      <c r="J28" s="12">
        <v>23.863636363636363</v>
      </c>
      <c r="K28" s="11">
        <v>5</v>
      </c>
      <c r="L28" s="12">
        <v>5.6818181818181817</v>
      </c>
      <c r="M28" s="11">
        <v>13</v>
      </c>
      <c r="N28" s="12">
        <v>14.772727272727273</v>
      </c>
      <c r="O28" s="11">
        <v>0</v>
      </c>
      <c r="P28" s="13">
        <v>0</v>
      </c>
      <c r="Q28" s="14"/>
      <c r="R28" s="15"/>
      <c r="S28" s="37"/>
      <c r="T28" s="38"/>
      <c r="U28" s="15"/>
      <c r="V28" s="15"/>
    </row>
    <row r="29" spans="1:22" ht="15" customHeight="1" x14ac:dyDescent="0.25">
      <c r="B29" s="17">
        <v>23</v>
      </c>
      <c r="C29" s="10" t="s">
        <v>35</v>
      </c>
      <c r="D29" s="26">
        <v>28</v>
      </c>
      <c r="E29" s="11">
        <v>12</v>
      </c>
      <c r="F29" s="12">
        <v>42.857142857142854</v>
      </c>
      <c r="G29" s="11">
        <v>5</v>
      </c>
      <c r="H29" s="12">
        <v>17.857142857142858</v>
      </c>
      <c r="I29" s="11">
        <v>5</v>
      </c>
      <c r="J29" s="12">
        <v>17.857142857142858</v>
      </c>
      <c r="K29" s="11">
        <v>2</v>
      </c>
      <c r="L29" s="12">
        <v>7.1428571428571423</v>
      </c>
      <c r="M29" s="11">
        <v>4</v>
      </c>
      <c r="N29" s="12">
        <v>14.285714285714285</v>
      </c>
      <c r="O29" s="11">
        <v>0</v>
      </c>
      <c r="P29" s="13">
        <v>0</v>
      </c>
      <c r="Q29" s="14"/>
      <c r="R29" s="15"/>
      <c r="S29" s="37"/>
      <c r="T29" s="15"/>
      <c r="U29" s="15"/>
      <c r="V29" s="15"/>
    </row>
    <row r="30" spans="1:22" ht="15" customHeight="1" x14ac:dyDescent="0.25">
      <c r="B30" s="17">
        <v>24</v>
      </c>
      <c r="C30" s="18" t="s">
        <v>36</v>
      </c>
      <c r="D30" s="26">
        <v>89</v>
      </c>
      <c r="E30" s="11">
        <v>26</v>
      </c>
      <c r="F30" s="12">
        <v>29.213483146067414</v>
      </c>
      <c r="G30" s="11">
        <v>24</v>
      </c>
      <c r="H30" s="12">
        <v>26.966292134831459</v>
      </c>
      <c r="I30" s="11">
        <v>17</v>
      </c>
      <c r="J30" s="12">
        <v>19.101123595505616</v>
      </c>
      <c r="K30" s="11">
        <v>6</v>
      </c>
      <c r="L30" s="12">
        <v>6.7415730337078648</v>
      </c>
      <c r="M30" s="11">
        <v>16</v>
      </c>
      <c r="N30" s="12">
        <v>17.977528089887642</v>
      </c>
      <c r="O30" s="11">
        <v>0</v>
      </c>
      <c r="P30" s="13">
        <v>0</v>
      </c>
      <c r="Q30" s="14"/>
      <c r="R30" s="15"/>
      <c r="S30" s="37"/>
      <c r="T30" s="15"/>
      <c r="U30" s="15"/>
      <c r="V30" s="15"/>
    </row>
    <row r="31" spans="1:22" ht="15" customHeight="1" x14ac:dyDescent="0.25">
      <c r="B31" s="17">
        <v>25</v>
      </c>
      <c r="C31" s="33" t="s">
        <v>37</v>
      </c>
      <c r="D31" s="26">
        <v>181</v>
      </c>
      <c r="E31" s="11">
        <v>102</v>
      </c>
      <c r="F31" s="12">
        <v>56.353591160220994</v>
      </c>
      <c r="G31" s="11">
        <v>16</v>
      </c>
      <c r="H31" s="12">
        <v>8.8397790055248606</v>
      </c>
      <c r="I31" s="11">
        <v>29</v>
      </c>
      <c r="J31" s="12">
        <v>16.022099447513813</v>
      </c>
      <c r="K31" s="11">
        <v>18</v>
      </c>
      <c r="L31" s="12">
        <v>9.94475138121547</v>
      </c>
      <c r="M31" s="11">
        <v>14</v>
      </c>
      <c r="N31" s="12">
        <v>7.7348066298342539</v>
      </c>
      <c r="O31" s="11">
        <v>2</v>
      </c>
      <c r="P31" s="13">
        <v>1.1049723756906076</v>
      </c>
      <c r="Q31" s="14"/>
      <c r="R31" s="15"/>
      <c r="S31" s="37"/>
      <c r="T31" s="15"/>
      <c r="U31" s="15"/>
      <c r="V31" s="15"/>
    </row>
    <row r="32" spans="1:22" ht="15" customHeight="1" x14ac:dyDescent="0.25">
      <c r="B32" s="9">
        <v>26</v>
      </c>
      <c r="C32" s="25" t="s">
        <v>38</v>
      </c>
      <c r="D32" s="26">
        <v>301</v>
      </c>
      <c r="E32" s="34">
        <v>69</v>
      </c>
      <c r="F32" s="12">
        <v>22.923588039867109</v>
      </c>
      <c r="G32" s="11">
        <v>57</v>
      </c>
      <c r="H32" s="12">
        <v>18.93687707641196</v>
      </c>
      <c r="I32" s="11">
        <v>24</v>
      </c>
      <c r="J32" s="12">
        <v>7.9734219269102988</v>
      </c>
      <c r="K32" s="11">
        <v>79</v>
      </c>
      <c r="L32" s="12">
        <v>26.245847176079735</v>
      </c>
      <c r="M32" s="11">
        <v>66</v>
      </c>
      <c r="N32" s="12">
        <v>21.926910299003321</v>
      </c>
      <c r="O32" s="11">
        <v>6</v>
      </c>
      <c r="P32" s="13">
        <v>1.9933554817275747</v>
      </c>
      <c r="Q32" s="14"/>
      <c r="R32" s="15"/>
      <c r="S32" s="37"/>
      <c r="T32" s="15"/>
      <c r="U32" s="15"/>
      <c r="V32" s="15"/>
    </row>
    <row r="33" spans="2:22" ht="15" customHeight="1" thickBot="1" x14ac:dyDescent="0.3">
      <c r="B33" s="20">
        <v>27</v>
      </c>
      <c r="C33" s="21" t="s">
        <v>39</v>
      </c>
      <c r="D33" s="26">
        <v>12</v>
      </c>
      <c r="E33" s="35">
        <v>5</v>
      </c>
      <c r="F33" s="12">
        <v>41.666666666666671</v>
      </c>
      <c r="G33" s="11">
        <v>5</v>
      </c>
      <c r="H33" s="12">
        <v>41.666666666666671</v>
      </c>
      <c r="I33" s="11">
        <v>0</v>
      </c>
      <c r="J33" s="12">
        <v>0</v>
      </c>
      <c r="K33" s="11">
        <v>1</v>
      </c>
      <c r="L33" s="12">
        <v>8.3333333333333321</v>
      </c>
      <c r="M33" s="11">
        <v>1</v>
      </c>
      <c r="N33" s="12">
        <v>8.3333333333333321</v>
      </c>
      <c r="O33" s="11">
        <v>0</v>
      </c>
      <c r="P33" s="13">
        <v>0</v>
      </c>
      <c r="Q33" s="14"/>
      <c r="R33" s="15"/>
      <c r="S33" s="37"/>
      <c r="T33" s="15"/>
      <c r="U33" s="15"/>
      <c r="V33" s="15"/>
    </row>
    <row r="34" spans="2:22" ht="15" customHeight="1" thickBot="1" x14ac:dyDescent="0.3">
      <c r="B34" s="51" t="s">
        <v>41</v>
      </c>
      <c r="C34" s="52"/>
      <c r="D34" s="27">
        <v>3824</v>
      </c>
      <c r="E34" s="24">
        <v>1741</v>
      </c>
      <c r="F34" s="28">
        <v>45.528242677824267</v>
      </c>
      <c r="G34" s="24">
        <v>790</v>
      </c>
      <c r="H34" s="28">
        <v>20.65899581589958</v>
      </c>
      <c r="I34" s="24">
        <v>597</v>
      </c>
      <c r="J34" s="28">
        <v>15.611924686192468</v>
      </c>
      <c r="K34" s="24">
        <v>289</v>
      </c>
      <c r="L34" s="28">
        <v>7.5575313807531384</v>
      </c>
      <c r="M34" s="24">
        <v>399</v>
      </c>
      <c r="N34" s="28">
        <v>10.434100418410042</v>
      </c>
      <c r="O34" s="24">
        <v>8</v>
      </c>
      <c r="P34" s="29">
        <v>0.20920502092050208</v>
      </c>
      <c r="Q34" s="14"/>
      <c r="R34" s="15"/>
      <c r="S34" s="16"/>
    </row>
    <row r="35" spans="2:22" ht="16.5" thickBot="1" x14ac:dyDescent="0.3">
      <c r="B35" s="51" t="s">
        <v>40</v>
      </c>
      <c r="C35" s="52"/>
      <c r="D35" s="27">
        <v>3511</v>
      </c>
      <c r="E35" s="24">
        <v>1667</v>
      </c>
      <c r="F35" s="28">
        <v>47.479350612361152</v>
      </c>
      <c r="G35" s="24">
        <v>728</v>
      </c>
      <c r="H35" s="28">
        <v>20.734833380803192</v>
      </c>
      <c r="I35" s="24">
        <v>573</v>
      </c>
      <c r="J35" s="28">
        <v>16.320136713187125</v>
      </c>
      <c r="K35" s="24">
        <v>209</v>
      </c>
      <c r="L35" s="28">
        <v>5.952720022785531</v>
      </c>
      <c r="M35" s="24">
        <v>332</v>
      </c>
      <c r="N35" s="28">
        <v>9.4559954428937623</v>
      </c>
      <c r="O35" s="24">
        <v>2</v>
      </c>
      <c r="P35" s="29">
        <v>5.6963827969239531E-2</v>
      </c>
      <c r="R35" s="15"/>
    </row>
    <row r="36" spans="2:22" ht="15" x14ac:dyDescent="0.25">
      <c r="D36" s="19"/>
    </row>
    <row r="37" spans="2:22" ht="15" x14ac:dyDescent="0.2">
      <c r="D37" s="31"/>
      <c r="E37" s="30"/>
      <c r="F37" s="32"/>
      <c r="G37" s="30"/>
      <c r="H37" s="32"/>
      <c r="I37" s="30"/>
      <c r="J37" s="32"/>
      <c r="K37" s="30"/>
      <c r="L37" s="32"/>
      <c r="M37" s="30"/>
      <c r="N37" s="32"/>
      <c r="O37" s="30"/>
      <c r="P37" s="32"/>
    </row>
    <row r="38" spans="2:22" ht="15" x14ac:dyDescent="0.25">
      <c r="D38" s="19"/>
    </row>
    <row r="39" spans="2:22" ht="15" x14ac:dyDescent="0.25">
      <c r="D39" s="19"/>
    </row>
    <row r="40" spans="2:22" ht="15" x14ac:dyDescent="0.25">
      <c r="D40" s="19"/>
    </row>
  </sheetData>
  <mergeCells count="13">
    <mergeCell ref="B35:C35"/>
    <mergeCell ref="A16:A17"/>
    <mergeCell ref="B34:C34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39370078740157483" right="0.39370078740157483" top="0.39370078740157483" bottom="0.39370078740157483" header="0.11811023622047245" footer="0.1181102362204724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V40"/>
  <sheetViews>
    <sheetView workbookViewId="0">
      <selection activeCell="D7" sqref="D7:P35"/>
    </sheetView>
  </sheetViews>
  <sheetFormatPr defaultRowHeight="12.75" x14ac:dyDescent="0.2"/>
  <cols>
    <col min="1" max="1" width="4.85546875" style="1" customWidth="1"/>
    <col min="2" max="2" width="5.140625" style="1" customWidth="1"/>
    <col min="3" max="3" width="22.28515625" style="1" customWidth="1"/>
    <col min="4" max="4" width="10.5703125" style="1" customWidth="1"/>
    <col min="5" max="14" width="6.7109375" style="1" customWidth="1"/>
    <col min="15" max="16" width="6.28515625" style="1" customWidth="1"/>
    <col min="17" max="18" width="9.140625" style="1"/>
    <col min="19" max="19" width="10.5703125" style="1" bestFit="1" customWidth="1"/>
    <col min="20" max="256" width="9.140625" style="1"/>
    <col min="257" max="257" width="4.85546875" style="1" customWidth="1"/>
    <col min="258" max="258" width="5.140625" style="1" customWidth="1"/>
    <col min="259" max="259" width="22.28515625" style="1" customWidth="1"/>
    <col min="260" max="260" width="10.5703125" style="1" customWidth="1"/>
    <col min="261" max="270" width="6.7109375" style="1" customWidth="1"/>
    <col min="271" max="272" width="6.28515625" style="1" customWidth="1"/>
    <col min="273" max="274" width="9.140625" style="1"/>
    <col min="275" max="275" width="10.5703125" style="1" bestFit="1" customWidth="1"/>
    <col min="276" max="512" width="9.140625" style="1"/>
    <col min="513" max="513" width="4.85546875" style="1" customWidth="1"/>
    <col min="514" max="514" width="5.140625" style="1" customWidth="1"/>
    <col min="515" max="515" width="22.28515625" style="1" customWidth="1"/>
    <col min="516" max="516" width="10.5703125" style="1" customWidth="1"/>
    <col min="517" max="526" width="6.7109375" style="1" customWidth="1"/>
    <col min="527" max="528" width="6.28515625" style="1" customWidth="1"/>
    <col min="529" max="530" width="9.140625" style="1"/>
    <col min="531" max="531" width="10.5703125" style="1" bestFit="1" customWidth="1"/>
    <col min="532" max="768" width="9.140625" style="1"/>
    <col min="769" max="769" width="4.85546875" style="1" customWidth="1"/>
    <col min="770" max="770" width="5.140625" style="1" customWidth="1"/>
    <col min="771" max="771" width="22.28515625" style="1" customWidth="1"/>
    <col min="772" max="772" width="10.5703125" style="1" customWidth="1"/>
    <col min="773" max="782" width="6.7109375" style="1" customWidth="1"/>
    <col min="783" max="784" width="6.28515625" style="1" customWidth="1"/>
    <col min="785" max="786" width="9.140625" style="1"/>
    <col min="787" max="787" width="10.5703125" style="1" bestFit="1" customWidth="1"/>
    <col min="788" max="1024" width="9.140625" style="1"/>
    <col min="1025" max="1025" width="4.85546875" style="1" customWidth="1"/>
    <col min="1026" max="1026" width="5.140625" style="1" customWidth="1"/>
    <col min="1027" max="1027" width="22.28515625" style="1" customWidth="1"/>
    <col min="1028" max="1028" width="10.5703125" style="1" customWidth="1"/>
    <col min="1029" max="1038" width="6.7109375" style="1" customWidth="1"/>
    <col min="1039" max="1040" width="6.28515625" style="1" customWidth="1"/>
    <col min="1041" max="1042" width="9.140625" style="1"/>
    <col min="1043" max="1043" width="10.5703125" style="1" bestFit="1" customWidth="1"/>
    <col min="1044" max="1280" width="9.140625" style="1"/>
    <col min="1281" max="1281" width="4.85546875" style="1" customWidth="1"/>
    <col min="1282" max="1282" width="5.140625" style="1" customWidth="1"/>
    <col min="1283" max="1283" width="22.28515625" style="1" customWidth="1"/>
    <col min="1284" max="1284" width="10.5703125" style="1" customWidth="1"/>
    <col min="1285" max="1294" width="6.7109375" style="1" customWidth="1"/>
    <col min="1295" max="1296" width="6.28515625" style="1" customWidth="1"/>
    <col min="1297" max="1298" width="9.140625" style="1"/>
    <col min="1299" max="1299" width="10.5703125" style="1" bestFit="1" customWidth="1"/>
    <col min="1300" max="1536" width="9.140625" style="1"/>
    <col min="1537" max="1537" width="4.85546875" style="1" customWidth="1"/>
    <col min="1538" max="1538" width="5.140625" style="1" customWidth="1"/>
    <col min="1539" max="1539" width="22.28515625" style="1" customWidth="1"/>
    <col min="1540" max="1540" width="10.5703125" style="1" customWidth="1"/>
    <col min="1541" max="1550" width="6.7109375" style="1" customWidth="1"/>
    <col min="1551" max="1552" width="6.28515625" style="1" customWidth="1"/>
    <col min="1553" max="1554" width="9.140625" style="1"/>
    <col min="1555" max="1555" width="10.5703125" style="1" bestFit="1" customWidth="1"/>
    <col min="1556" max="1792" width="9.140625" style="1"/>
    <col min="1793" max="1793" width="4.85546875" style="1" customWidth="1"/>
    <col min="1794" max="1794" width="5.140625" style="1" customWidth="1"/>
    <col min="1795" max="1795" width="22.28515625" style="1" customWidth="1"/>
    <col min="1796" max="1796" width="10.5703125" style="1" customWidth="1"/>
    <col min="1797" max="1806" width="6.7109375" style="1" customWidth="1"/>
    <col min="1807" max="1808" width="6.28515625" style="1" customWidth="1"/>
    <col min="1809" max="1810" width="9.140625" style="1"/>
    <col min="1811" max="1811" width="10.5703125" style="1" bestFit="1" customWidth="1"/>
    <col min="1812" max="2048" width="9.140625" style="1"/>
    <col min="2049" max="2049" width="4.85546875" style="1" customWidth="1"/>
    <col min="2050" max="2050" width="5.140625" style="1" customWidth="1"/>
    <col min="2051" max="2051" width="22.28515625" style="1" customWidth="1"/>
    <col min="2052" max="2052" width="10.5703125" style="1" customWidth="1"/>
    <col min="2053" max="2062" width="6.7109375" style="1" customWidth="1"/>
    <col min="2063" max="2064" width="6.28515625" style="1" customWidth="1"/>
    <col min="2065" max="2066" width="9.140625" style="1"/>
    <col min="2067" max="2067" width="10.5703125" style="1" bestFit="1" customWidth="1"/>
    <col min="2068" max="2304" width="9.140625" style="1"/>
    <col min="2305" max="2305" width="4.85546875" style="1" customWidth="1"/>
    <col min="2306" max="2306" width="5.140625" style="1" customWidth="1"/>
    <col min="2307" max="2307" width="22.28515625" style="1" customWidth="1"/>
    <col min="2308" max="2308" width="10.5703125" style="1" customWidth="1"/>
    <col min="2309" max="2318" width="6.7109375" style="1" customWidth="1"/>
    <col min="2319" max="2320" width="6.28515625" style="1" customWidth="1"/>
    <col min="2321" max="2322" width="9.140625" style="1"/>
    <col min="2323" max="2323" width="10.5703125" style="1" bestFit="1" customWidth="1"/>
    <col min="2324" max="2560" width="9.140625" style="1"/>
    <col min="2561" max="2561" width="4.85546875" style="1" customWidth="1"/>
    <col min="2562" max="2562" width="5.140625" style="1" customWidth="1"/>
    <col min="2563" max="2563" width="22.28515625" style="1" customWidth="1"/>
    <col min="2564" max="2564" width="10.5703125" style="1" customWidth="1"/>
    <col min="2565" max="2574" width="6.7109375" style="1" customWidth="1"/>
    <col min="2575" max="2576" width="6.28515625" style="1" customWidth="1"/>
    <col min="2577" max="2578" width="9.140625" style="1"/>
    <col min="2579" max="2579" width="10.5703125" style="1" bestFit="1" customWidth="1"/>
    <col min="2580" max="2816" width="9.140625" style="1"/>
    <col min="2817" max="2817" width="4.85546875" style="1" customWidth="1"/>
    <col min="2818" max="2818" width="5.140625" style="1" customWidth="1"/>
    <col min="2819" max="2819" width="22.28515625" style="1" customWidth="1"/>
    <col min="2820" max="2820" width="10.5703125" style="1" customWidth="1"/>
    <col min="2821" max="2830" width="6.7109375" style="1" customWidth="1"/>
    <col min="2831" max="2832" width="6.28515625" style="1" customWidth="1"/>
    <col min="2833" max="2834" width="9.140625" style="1"/>
    <col min="2835" max="2835" width="10.5703125" style="1" bestFit="1" customWidth="1"/>
    <col min="2836" max="3072" width="9.140625" style="1"/>
    <col min="3073" max="3073" width="4.85546875" style="1" customWidth="1"/>
    <col min="3074" max="3074" width="5.140625" style="1" customWidth="1"/>
    <col min="3075" max="3075" width="22.28515625" style="1" customWidth="1"/>
    <col min="3076" max="3076" width="10.5703125" style="1" customWidth="1"/>
    <col min="3077" max="3086" width="6.7109375" style="1" customWidth="1"/>
    <col min="3087" max="3088" width="6.28515625" style="1" customWidth="1"/>
    <col min="3089" max="3090" width="9.140625" style="1"/>
    <col min="3091" max="3091" width="10.5703125" style="1" bestFit="1" customWidth="1"/>
    <col min="3092" max="3328" width="9.140625" style="1"/>
    <col min="3329" max="3329" width="4.85546875" style="1" customWidth="1"/>
    <col min="3330" max="3330" width="5.140625" style="1" customWidth="1"/>
    <col min="3331" max="3331" width="22.28515625" style="1" customWidth="1"/>
    <col min="3332" max="3332" width="10.5703125" style="1" customWidth="1"/>
    <col min="3333" max="3342" width="6.7109375" style="1" customWidth="1"/>
    <col min="3343" max="3344" width="6.28515625" style="1" customWidth="1"/>
    <col min="3345" max="3346" width="9.140625" style="1"/>
    <col min="3347" max="3347" width="10.5703125" style="1" bestFit="1" customWidth="1"/>
    <col min="3348" max="3584" width="9.140625" style="1"/>
    <col min="3585" max="3585" width="4.85546875" style="1" customWidth="1"/>
    <col min="3586" max="3586" width="5.140625" style="1" customWidth="1"/>
    <col min="3587" max="3587" width="22.28515625" style="1" customWidth="1"/>
    <col min="3588" max="3588" width="10.5703125" style="1" customWidth="1"/>
    <col min="3589" max="3598" width="6.7109375" style="1" customWidth="1"/>
    <col min="3599" max="3600" width="6.28515625" style="1" customWidth="1"/>
    <col min="3601" max="3602" width="9.140625" style="1"/>
    <col min="3603" max="3603" width="10.5703125" style="1" bestFit="1" customWidth="1"/>
    <col min="3604" max="3840" width="9.140625" style="1"/>
    <col min="3841" max="3841" width="4.85546875" style="1" customWidth="1"/>
    <col min="3842" max="3842" width="5.140625" style="1" customWidth="1"/>
    <col min="3843" max="3843" width="22.28515625" style="1" customWidth="1"/>
    <col min="3844" max="3844" width="10.5703125" style="1" customWidth="1"/>
    <col min="3845" max="3854" width="6.7109375" style="1" customWidth="1"/>
    <col min="3855" max="3856" width="6.28515625" style="1" customWidth="1"/>
    <col min="3857" max="3858" width="9.140625" style="1"/>
    <col min="3859" max="3859" width="10.5703125" style="1" bestFit="1" customWidth="1"/>
    <col min="3860" max="4096" width="9.140625" style="1"/>
    <col min="4097" max="4097" width="4.85546875" style="1" customWidth="1"/>
    <col min="4098" max="4098" width="5.140625" style="1" customWidth="1"/>
    <col min="4099" max="4099" width="22.28515625" style="1" customWidth="1"/>
    <col min="4100" max="4100" width="10.5703125" style="1" customWidth="1"/>
    <col min="4101" max="4110" width="6.7109375" style="1" customWidth="1"/>
    <col min="4111" max="4112" width="6.28515625" style="1" customWidth="1"/>
    <col min="4113" max="4114" width="9.140625" style="1"/>
    <col min="4115" max="4115" width="10.5703125" style="1" bestFit="1" customWidth="1"/>
    <col min="4116" max="4352" width="9.140625" style="1"/>
    <col min="4353" max="4353" width="4.85546875" style="1" customWidth="1"/>
    <col min="4354" max="4354" width="5.140625" style="1" customWidth="1"/>
    <col min="4355" max="4355" width="22.28515625" style="1" customWidth="1"/>
    <col min="4356" max="4356" width="10.5703125" style="1" customWidth="1"/>
    <col min="4357" max="4366" width="6.7109375" style="1" customWidth="1"/>
    <col min="4367" max="4368" width="6.28515625" style="1" customWidth="1"/>
    <col min="4369" max="4370" width="9.140625" style="1"/>
    <col min="4371" max="4371" width="10.5703125" style="1" bestFit="1" customWidth="1"/>
    <col min="4372" max="4608" width="9.140625" style="1"/>
    <col min="4609" max="4609" width="4.85546875" style="1" customWidth="1"/>
    <col min="4610" max="4610" width="5.140625" style="1" customWidth="1"/>
    <col min="4611" max="4611" width="22.28515625" style="1" customWidth="1"/>
    <col min="4612" max="4612" width="10.5703125" style="1" customWidth="1"/>
    <col min="4613" max="4622" width="6.7109375" style="1" customWidth="1"/>
    <col min="4623" max="4624" width="6.28515625" style="1" customWidth="1"/>
    <col min="4625" max="4626" width="9.140625" style="1"/>
    <col min="4627" max="4627" width="10.5703125" style="1" bestFit="1" customWidth="1"/>
    <col min="4628" max="4864" width="9.140625" style="1"/>
    <col min="4865" max="4865" width="4.85546875" style="1" customWidth="1"/>
    <col min="4866" max="4866" width="5.140625" style="1" customWidth="1"/>
    <col min="4867" max="4867" width="22.28515625" style="1" customWidth="1"/>
    <col min="4868" max="4868" width="10.5703125" style="1" customWidth="1"/>
    <col min="4869" max="4878" width="6.7109375" style="1" customWidth="1"/>
    <col min="4879" max="4880" width="6.28515625" style="1" customWidth="1"/>
    <col min="4881" max="4882" width="9.140625" style="1"/>
    <col min="4883" max="4883" width="10.5703125" style="1" bestFit="1" customWidth="1"/>
    <col min="4884" max="5120" width="9.140625" style="1"/>
    <col min="5121" max="5121" width="4.85546875" style="1" customWidth="1"/>
    <col min="5122" max="5122" width="5.140625" style="1" customWidth="1"/>
    <col min="5123" max="5123" width="22.28515625" style="1" customWidth="1"/>
    <col min="5124" max="5124" width="10.5703125" style="1" customWidth="1"/>
    <col min="5125" max="5134" width="6.7109375" style="1" customWidth="1"/>
    <col min="5135" max="5136" width="6.28515625" style="1" customWidth="1"/>
    <col min="5137" max="5138" width="9.140625" style="1"/>
    <col min="5139" max="5139" width="10.5703125" style="1" bestFit="1" customWidth="1"/>
    <col min="5140" max="5376" width="9.140625" style="1"/>
    <col min="5377" max="5377" width="4.85546875" style="1" customWidth="1"/>
    <col min="5378" max="5378" width="5.140625" style="1" customWidth="1"/>
    <col min="5379" max="5379" width="22.28515625" style="1" customWidth="1"/>
    <col min="5380" max="5380" width="10.5703125" style="1" customWidth="1"/>
    <col min="5381" max="5390" width="6.7109375" style="1" customWidth="1"/>
    <col min="5391" max="5392" width="6.28515625" style="1" customWidth="1"/>
    <col min="5393" max="5394" width="9.140625" style="1"/>
    <col min="5395" max="5395" width="10.5703125" style="1" bestFit="1" customWidth="1"/>
    <col min="5396" max="5632" width="9.140625" style="1"/>
    <col min="5633" max="5633" width="4.85546875" style="1" customWidth="1"/>
    <col min="5634" max="5634" width="5.140625" style="1" customWidth="1"/>
    <col min="5635" max="5635" width="22.28515625" style="1" customWidth="1"/>
    <col min="5636" max="5636" width="10.5703125" style="1" customWidth="1"/>
    <col min="5637" max="5646" width="6.7109375" style="1" customWidth="1"/>
    <col min="5647" max="5648" width="6.28515625" style="1" customWidth="1"/>
    <col min="5649" max="5650" width="9.140625" style="1"/>
    <col min="5651" max="5651" width="10.5703125" style="1" bestFit="1" customWidth="1"/>
    <col min="5652" max="5888" width="9.140625" style="1"/>
    <col min="5889" max="5889" width="4.85546875" style="1" customWidth="1"/>
    <col min="5890" max="5890" width="5.140625" style="1" customWidth="1"/>
    <col min="5891" max="5891" width="22.28515625" style="1" customWidth="1"/>
    <col min="5892" max="5892" width="10.5703125" style="1" customWidth="1"/>
    <col min="5893" max="5902" width="6.7109375" style="1" customWidth="1"/>
    <col min="5903" max="5904" width="6.28515625" style="1" customWidth="1"/>
    <col min="5905" max="5906" width="9.140625" style="1"/>
    <col min="5907" max="5907" width="10.5703125" style="1" bestFit="1" customWidth="1"/>
    <col min="5908" max="6144" width="9.140625" style="1"/>
    <col min="6145" max="6145" width="4.85546875" style="1" customWidth="1"/>
    <col min="6146" max="6146" width="5.140625" style="1" customWidth="1"/>
    <col min="6147" max="6147" width="22.28515625" style="1" customWidth="1"/>
    <col min="6148" max="6148" width="10.5703125" style="1" customWidth="1"/>
    <col min="6149" max="6158" width="6.7109375" style="1" customWidth="1"/>
    <col min="6159" max="6160" width="6.28515625" style="1" customWidth="1"/>
    <col min="6161" max="6162" width="9.140625" style="1"/>
    <col min="6163" max="6163" width="10.5703125" style="1" bestFit="1" customWidth="1"/>
    <col min="6164" max="6400" width="9.140625" style="1"/>
    <col min="6401" max="6401" width="4.85546875" style="1" customWidth="1"/>
    <col min="6402" max="6402" width="5.140625" style="1" customWidth="1"/>
    <col min="6403" max="6403" width="22.28515625" style="1" customWidth="1"/>
    <col min="6404" max="6404" width="10.5703125" style="1" customWidth="1"/>
    <col min="6405" max="6414" width="6.7109375" style="1" customWidth="1"/>
    <col min="6415" max="6416" width="6.28515625" style="1" customWidth="1"/>
    <col min="6417" max="6418" width="9.140625" style="1"/>
    <col min="6419" max="6419" width="10.5703125" style="1" bestFit="1" customWidth="1"/>
    <col min="6420" max="6656" width="9.140625" style="1"/>
    <col min="6657" max="6657" width="4.85546875" style="1" customWidth="1"/>
    <col min="6658" max="6658" width="5.140625" style="1" customWidth="1"/>
    <col min="6659" max="6659" width="22.28515625" style="1" customWidth="1"/>
    <col min="6660" max="6660" width="10.5703125" style="1" customWidth="1"/>
    <col min="6661" max="6670" width="6.7109375" style="1" customWidth="1"/>
    <col min="6671" max="6672" width="6.28515625" style="1" customWidth="1"/>
    <col min="6673" max="6674" width="9.140625" style="1"/>
    <col min="6675" max="6675" width="10.5703125" style="1" bestFit="1" customWidth="1"/>
    <col min="6676" max="6912" width="9.140625" style="1"/>
    <col min="6913" max="6913" width="4.85546875" style="1" customWidth="1"/>
    <col min="6914" max="6914" width="5.140625" style="1" customWidth="1"/>
    <col min="6915" max="6915" width="22.28515625" style="1" customWidth="1"/>
    <col min="6916" max="6916" width="10.5703125" style="1" customWidth="1"/>
    <col min="6917" max="6926" width="6.7109375" style="1" customWidth="1"/>
    <col min="6927" max="6928" width="6.28515625" style="1" customWidth="1"/>
    <col min="6929" max="6930" width="9.140625" style="1"/>
    <col min="6931" max="6931" width="10.5703125" style="1" bestFit="1" customWidth="1"/>
    <col min="6932" max="7168" width="9.140625" style="1"/>
    <col min="7169" max="7169" width="4.85546875" style="1" customWidth="1"/>
    <col min="7170" max="7170" width="5.140625" style="1" customWidth="1"/>
    <col min="7171" max="7171" width="22.28515625" style="1" customWidth="1"/>
    <col min="7172" max="7172" width="10.5703125" style="1" customWidth="1"/>
    <col min="7173" max="7182" width="6.7109375" style="1" customWidth="1"/>
    <col min="7183" max="7184" width="6.28515625" style="1" customWidth="1"/>
    <col min="7185" max="7186" width="9.140625" style="1"/>
    <col min="7187" max="7187" width="10.5703125" style="1" bestFit="1" customWidth="1"/>
    <col min="7188" max="7424" width="9.140625" style="1"/>
    <col min="7425" max="7425" width="4.85546875" style="1" customWidth="1"/>
    <col min="7426" max="7426" width="5.140625" style="1" customWidth="1"/>
    <col min="7427" max="7427" width="22.28515625" style="1" customWidth="1"/>
    <col min="7428" max="7428" width="10.5703125" style="1" customWidth="1"/>
    <col min="7429" max="7438" width="6.7109375" style="1" customWidth="1"/>
    <col min="7439" max="7440" width="6.28515625" style="1" customWidth="1"/>
    <col min="7441" max="7442" width="9.140625" style="1"/>
    <col min="7443" max="7443" width="10.5703125" style="1" bestFit="1" customWidth="1"/>
    <col min="7444" max="7680" width="9.140625" style="1"/>
    <col min="7681" max="7681" width="4.85546875" style="1" customWidth="1"/>
    <col min="7682" max="7682" width="5.140625" style="1" customWidth="1"/>
    <col min="7683" max="7683" width="22.28515625" style="1" customWidth="1"/>
    <col min="7684" max="7684" width="10.5703125" style="1" customWidth="1"/>
    <col min="7685" max="7694" width="6.7109375" style="1" customWidth="1"/>
    <col min="7695" max="7696" width="6.28515625" style="1" customWidth="1"/>
    <col min="7697" max="7698" width="9.140625" style="1"/>
    <col min="7699" max="7699" width="10.5703125" style="1" bestFit="1" customWidth="1"/>
    <col min="7700" max="7936" width="9.140625" style="1"/>
    <col min="7937" max="7937" width="4.85546875" style="1" customWidth="1"/>
    <col min="7938" max="7938" width="5.140625" style="1" customWidth="1"/>
    <col min="7939" max="7939" width="22.28515625" style="1" customWidth="1"/>
    <col min="7940" max="7940" width="10.5703125" style="1" customWidth="1"/>
    <col min="7941" max="7950" width="6.7109375" style="1" customWidth="1"/>
    <col min="7951" max="7952" width="6.28515625" style="1" customWidth="1"/>
    <col min="7953" max="7954" width="9.140625" style="1"/>
    <col min="7955" max="7955" width="10.5703125" style="1" bestFit="1" customWidth="1"/>
    <col min="7956" max="8192" width="9.140625" style="1"/>
    <col min="8193" max="8193" width="4.85546875" style="1" customWidth="1"/>
    <col min="8194" max="8194" width="5.140625" style="1" customWidth="1"/>
    <col min="8195" max="8195" width="22.28515625" style="1" customWidth="1"/>
    <col min="8196" max="8196" width="10.5703125" style="1" customWidth="1"/>
    <col min="8197" max="8206" width="6.7109375" style="1" customWidth="1"/>
    <col min="8207" max="8208" width="6.28515625" style="1" customWidth="1"/>
    <col min="8209" max="8210" width="9.140625" style="1"/>
    <col min="8211" max="8211" width="10.5703125" style="1" bestFit="1" customWidth="1"/>
    <col min="8212" max="8448" width="9.140625" style="1"/>
    <col min="8449" max="8449" width="4.85546875" style="1" customWidth="1"/>
    <col min="8450" max="8450" width="5.140625" style="1" customWidth="1"/>
    <col min="8451" max="8451" width="22.28515625" style="1" customWidth="1"/>
    <col min="8452" max="8452" width="10.5703125" style="1" customWidth="1"/>
    <col min="8453" max="8462" width="6.7109375" style="1" customWidth="1"/>
    <col min="8463" max="8464" width="6.28515625" style="1" customWidth="1"/>
    <col min="8465" max="8466" width="9.140625" style="1"/>
    <col min="8467" max="8467" width="10.5703125" style="1" bestFit="1" customWidth="1"/>
    <col min="8468" max="8704" width="9.140625" style="1"/>
    <col min="8705" max="8705" width="4.85546875" style="1" customWidth="1"/>
    <col min="8706" max="8706" width="5.140625" style="1" customWidth="1"/>
    <col min="8707" max="8707" width="22.28515625" style="1" customWidth="1"/>
    <col min="8708" max="8708" width="10.5703125" style="1" customWidth="1"/>
    <col min="8709" max="8718" width="6.7109375" style="1" customWidth="1"/>
    <col min="8719" max="8720" width="6.28515625" style="1" customWidth="1"/>
    <col min="8721" max="8722" width="9.140625" style="1"/>
    <col min="8723" max="8723" width="10.5703125" style="1" bestFit="1" customWidth="1"/>
    <col min="8724" max="8960" width="9.140625" style="1"/>
    <col min="8961" max="8961" width="4.85546875" style="1" customWidth="1"/>
    <col min="8962" max="8962" width="5.140625" style="1" customWidth="1"/>
    <col min="8963" max="8963" width="22.28515625" style="1" customWidth="1"/>
    <col min="8964" max="8964" width="10.5703125" style="1" customWidth="1"/>
    <col min="8965" max="8974" width="6.7109375" style="1" customWidth="1"/>
    <col min="8975" max="8976" width="6.28515625" style="1" customWidth="1"/>
    <col min="8977" max="8978" width="9.140625" style="1"/>
    <col min="8979" max="8979" width="10.5703125" style="1" bestFit="1" customWidth="1"/>
    <col min="8980" max="9216" width="9.140625" style="1"/>
    <col min="9217" max="9217" width="4.85546875" style="1" customWidth="1"/>
    <col min="9218" max="9218" width="5.140625" style="1" customWidth="1"/>
    <col min="9219" max="9219" width="22.28515625" style="1" customWidth="1"/>
    <col min="9220" max="9220" width="10.5703125" style="1" customWidth="1"/>
    <col min="9221" max="9230" width="6.7109375" style="1" customWidth="1"/>
    <col min="9231" max="9232" width="6.28515625" style="1" customWidth="1"/>
    <col min="9233" max="9234" width="9.140625" style="1"/>
    <col min="9235" max="9235" width="10.5703125" style="1" bestFit="1" customWidth="1"/>
    <col min="9236" max="9472" width="9.140625" style="1"/>
    <col min="9473" max="9473" width="4.85546875" style="1" customWidth="1"/>
    <col min="9474" max="9474" width="5.140625" style="1" customWidth="1"/>
    <col min="9475" max="9475" width="22.28515625" style="1" customWidth="1"/>
    <col min="9476" max="9476" width="10.5703125" style="1" customWidth="1"/>
    <col min="9477" max="9486" width="6.7109375" style="1" customWidth="1"/>
    <col min="9487" max="9488" width="6.28515625" style="1" customWidth="1"/>
    <col min="9489" max="9490" width="9.140625" style="1"/>
    <col min="9491" max="9491" width="10.5703125" style="1" bestFit="1" customWidth="1"/>
    <col min="9492" max="9728" width="9.140625" style="1"/>
    <col min="9729" max="9729" width="4.85546875" style="1" customWidth="1"/>
    <col min="9730" max="9730" width="5.140625" style="1" customWidth="1"/>
    <col min="9731" max="9731" width="22.28515625" style="1" customWidth="1"/>
    <col min="9732" max="9732" width="10.5703125" style="1" customWidth="1"/>
    <col min="9733" max="9742" width="6.7109375" style="1" customWidth="1"/>
    <col min="9743" max="9744" width="6.28515625" style="1" customWidth="1"/>
    <col min="9745" max="9746" width="9.140625" style="1"/>
    <col min="9747" max="9747" width="10.5703125" style="1" bestFit="1" customWidth="1"/>
    <col min="9748" max="9984" width="9.140625" style="1"/>
    <col min="9985" max="9985" width="4.85546875" style="1" customWidth="1"/>
    <col min="9986" max="9986" width="5.140625" style="1" customWidth="1"/>
    <col min="9987" max="9987" width="22.28515625" style="1" customWidth="1"/>
    <col min="9988" max="9988" width="10.5703125" style="1" customWidth="1"/>
    <col min="9989" max="9998" width="6.7109375" style="1" customWidth="1"/>
    <col min="9999" max="10000" width="6.28515625" style="1" customWidth="1"/>
    <col min="10001" max="10002" width="9.140625" style="1"/>
    <col min="10003" max="10003" width="10.5703125" style="1" bestFit="1" customWidth="1"/>
    <col min="10004" max="10240" width="9.140625" style="1"/>
    <col min="10241" max="10241" width="4.85546875" style="1" customWidth="1"/>
    <col min="10242" max="10242" width="5.140625" style="1" customWidth="1"/>
    <col min="10243" max="10243" width="22.28515625" style="1" customWidth="1"/>
    <col min="10244" max="10244" width="10.5703125" style="1" customWidth="1"/>
    <col min="10245" max="10254" width="6.7109375" style="1" customWidth="1"/>
    <col min="10255" max="10256" width="6.28515625" style="1" customWidth="1"/>
    <col min="10257" max="10258" width="9.140625" style="1"/>
    <col min="10259" max="10259" width="10.5703125" style="1" bestFit="1" customWidth="1"/>
    <col min="10260" max="10496" width="9.140625" style="1"/>
    <col min="10497" max="10497" width="4.85546875" style="1" customWidth="1"/>
    <col min="10498" max="10498" width="5.140625" style="1" customWidth="1"/>
    <col min="10499" max="10499" width="22.28515625" style="1" customWidth="1"/>
    <col min="10500" max="10500" width="10.5703125" style="1" customWidth="1"/>
    <col min="10501" max="10510" width="6.7109375" style="1" customWidth="1"/>
    <col min="10511" max="10512" width="6.28515625" style="1" customWidth="1"/>
    <col min="10513" max="10514" width="9.140625" style="1"/>
    <col min="10515" max="10515" width="10.5703125" style="1" bestFit="1" customWidth="1"/>
    <col min="10516" max="10752" width="9.140625" style="1"/>
    <col min="10753" max="10753" width="4.85546875" style="1" customWidth="1"/>
    <col min="10754" max="10754" width="5.140625" style="1" customWidth="1"/>
    <col min="10755" max="10755" width="22.28515625" style="1" customWidth="1"/>
    <col min="10756" max="10756" width="10.5703125" style="1" customWidth="1"/>
    <col min="10757" max="10766" width="6.7109375" style="1" customWidth="1"/>
    <col min="10767" max="10768" width="6.28515625" style="1" customWidth="1"/>
    <col min="10769" max="10770" width="9.140625" style="1"/>
    <col min="10771" max="10771" width="10.5703125" style="1" bestFit="1" customWidth="1"/>
    <col min="10772" max="11008" width="9.140625" style="1"/>
    <col min="11009" max="11009" width="4.85546875" style="1" customWidth="1"/>
    <col min="11010" max="11010" width="5.140625" style="1" customWidth="1"/>
    <col min="11011" max="11011" width="22.28515625" style="1" customWidth="1"/>
    <col min="11012" max="11012" width="10.5703125" style="1" customWidth="1"/>
    <col min="11013" max="11022" width="6.7109375" style="1" customWidth="1"/>
    <col min="11023" max="11024" width="6.28515625" style="1" customWidth="1"/>
    <col min="11025" max="11026" width="9.140625" style="1"/>
    <col min="11027" max="11027" width="10.5703125" style="1" bestFit="1" customWidth="1"/>
    <col min="11028" max="11264" width="9.140625" style="1"/>
    <col min="11265" max="11265" width="4.85546875" style="1" customWidth="1"/>
    <col min="11266" max="11266" width="5.140625" style="1" customWidth="1"/>
    <col min="11267" max="11267" width="22.28515625" style="1" customWidth="1"/>
    <col min="11268" max="11268" width="10.5703125" style="1" customWidth="1"/>
    <col min="11269" max="11278" width="6.7109375" style="1" customWidth="1"/>
    <col min="11279" max="11280" width="6.28515625" style="1" customWidth="1"/>
    <col min="11281" max="11282" width="9.140625" style="1"/>
    <col min="11283" max="11283" width="10.5703125" style="1" bestFit="1" customWidth="1"/>
    <col min="11284" max="11520" width="9.140625" style="1"/>
    <col min="11521" max="11521" width="4.85546875" style="1" customWidth="1"/>
    <col min="11522" max="11522" width="5.140625" style="1" customWidth="1"/>
    <col min="11523" max="11523" width="22.28515625" style="1" customWidth="1"/>
    <col min="11524" max="11524" width="10.5703125" style="1" customWidth="1"/>
    <col min="11525" max="11534" width="6.7109375" style="1" customWidth="1"/>
    <col min="11535" max="11536" width="6.28515625" style="1" customWidth="1"/>
    <col min="11537" max="11538" width="9.140625" style="1"/>
    <col min="11539" max="11539" width="10.5703125" style="1" bestFit="1" customWidth="1"/>
    <col min="11540" max="11776" width="9.140625" style="1"/>
    <col min="11777" max="11777" width="4.85546875" style="1" customWidth="1"/>
    <col min="11778" max="11778" width="5.140625" style="1" customWidth="1"/>
    <col min="11779" max="11779" width="22.28515625" style="1" customWidth="1"/>
    <col min="11780" max="11780" width="10.5703125" style="1" customWidth="1"/>
    <col min="11781" max="11790" width="6.7109375" style="1" customWidth="1"/>
    <col min="11791" max="11792" width="6.28515625" style="1" customWidth="1"/>
    <col min="11793" max="11794" width="9.140625" style="1"/>
    <col min="11795" max="11795" width="10.5703125" style="1" bestFit="1" customWidth="1"/>
    <col min="11796" max="12032" width="9.140625" style="1"/>
    <col min="12033" max="12033" width="4.85546875" style="1" customWidth="1"/>
    <col min="12034" max="12034" width="5.140625" style="1" customWidth="1"/>
    <col min="12035" max="12035" width="22.28515625" style="1" customWidth="1"/>
    <col min="12036" max="12036" width="10.5703125" style="1" customWidth="1"/>
    <col min="12037" max="12046" width="6.7109375" style="1" customWidth="1"/>
    <col min="12047" max="12048" width="6.28515625" style="1" customWidth="1"/>
    <col min="12049" max="12050" width="9.140625" style="1"/>
    <col min="12051" max="12051" width="10.5703125" style="1" bestFit="1" customWidth="1"/>
    <col min="12052" max="12288" width="9.140625" style="1"/>
    <col min="12289" max="12289" width="4.85546875" style="1" customWidth="1"/>
    <col min="12290" max="12290" width="5.140625" style="1" customWidth="1"/>
    <col min="12291" max="12291" width="22.28515625" style="1" customWidth="1"/>
    <col min="12292" max="12292" width="10.5703125" style="1" customWidth="1"/>
    <col min="12293" max="12302" width="6.7109375" style="1" customWidth="1"/>
    <col min="12303" max="12304" width="6.28515625" style="1" customWidth="1"/>
    <col min="12305" max="12306" width="9.140625" style="1"/>
    <col min="12307" max="12307" width="10.5703125" style="1" bestFit="1" customWidth="1"/>
    <col min="12308" max="12544" width="9.140625" style="1"/>
    <col min="12545" max="12545" width="4.85546875" style="1" customWidth="1"/>
    <col min="12546" max="12546" width="5.140625" style="1" customWidth="1"/>
    <col min="12547" max="12547" width="22.28515625" style="1" customWidth="1"/>
    <col min="12548" max="12548" width="10.5703125" style="1" customWidth="1"/>
    <col min="12549" max="12558" width="6.7109375" style="1" customWidth="1"/>
    <col min="12559" max="12560" width="6.28515625" style="1" customWidth="1"/>
    <col min="12561" max="12562" width="9.140625" style="1"/>
    <col min="12563" max="12563" width="10.5703125" style="1" bestFit="1" customWidth="1"/>
    <col min="12564" max="12800" width="9.140625" style="1"/>
    <col min="12801" max="12801" width="4.85546875" style="1" customWidth="1"/>
    <col min="12802" max="12802" width="5.140625" style="1" customWidth="1"/>
    <col min="12803" max="12803" width="22.28515625" style="1" customWidth="1"/>
    <col min="12804" max="12804" width="10.5703125" style="1" customWidth="1"/>
    <col min="12805" max="12814" width="6.7109375" style="1" customWidth="1"/>
    <col min="12815" max="12816" width="6.28515625" style="1" customWidth="1"/>
    <col min="12817" max="12818" width="9.140625" style="1"/>
    <col min="12819" max="12819" width="10.5703125" style="1" bestFit="1" customWidth="1"/>
    <col min="12820" max="13056" width="9.140625" style="1"/>
    <col min="13057" max="13057" width="4.85546875" style="1" customWidth="1"/>
    <col min="13058" max="13058" width="5.140625" style="1" customWidth="1"/>
    <col min="13059" max="13059" width="22.28515625" style="1" customWidth="1"/>
    <col min="13060" max="13060" width="10.5703125" style="1" customWidth="1"/>
    <col min="13061" max="13070" width="6.7109375" style="1" customWidth="1"/>
    <col min="13071" max="13072" width="6.28515625" style="1" customWidth="1"/>
    <col min="13073" max="13074" width="9.140625" style="1"/>
    <col min="13075" max="13075" width="10.5703125" style="1" bestFit="1" customWidth="1"/>
    <col min="13076" max="13312" width="9.140625" style="1"/>
    <col min="13313" max="13313" width="4.85546875" style="1" customWidth="1"/>
    <col min="13314" max="13314" width="5.140625" style="1" customWidth="1"/>
    <col min="13315" max="13315" width="22.28515625" style="1" customWidth="1"/>
    <col min="13316" max="13316" width="10.5703125" style="1" customWidth="1"/>
    <col min="13317" max="13326" width="6.7109375" style="1" customWidth="1"/>
    <col min="13327" max="13328" width="6.28515625" style="1" customWidth="1"/>
    <col min="13329" max="13330" width="9.140625" style="1"/>
    <col min="13331" max="13331" width="10.5703125" style="1" bestFit="1" customWidth="1"/>
    <col min="13332" max="13568" width="9.140625" style="1"/>
    <col min="13569" max="13569" width="4.85546875" style="1" customWidth="1"/>
    <col min="13570" max="13570" width="5.140625" style="1" customWidth="1"/>
    <col min="13571" max="13571" width="22.28515625" style="1" customWidth="1"/>
    <col min="13572" max="13572" width="10.5703125" style="1" customWidth="1"/>
    <col min="13573" max="13582" width="6.7109375" style="1" customWidth="1"/>
    <col min="13583" max="13584" width="6.28515625" style="1" customWidth="1"/>
    <col min="13585" max="13586" width="9.140625" style="1"/>
    <col min="13587" max="13587" width="10.5703125" style="1" bestFit="1" customWidth="1"/>
    <col min="13588" max="13824" width="9.140625" style="1"/>
    <col min="13825" max="13825" width="4.85546875" style="1" customWidth="1"/>
    <col min="13826" max="13826" width="5.140625" style="1" customWidth="1"/>
    <col min="13827" max="13827" width="22.28515625" style="1" customWidth="1"/>
    <col min="13828" max="13828" width="10.5703125" style="1" customWidth="1"/>
    <col min="13829" max="13838" width="6.7109375" style="1" customWidth="1"/>
    <col min="13839" max="13840" width="6.28515625" style="1" customWidth="1"/>
    <col min="13841" max="13842" width="9.140625" style="1"/>
    <col min="13843" max="13843" width="10.5703125" style="1" bestFit="1" customWidth="1"/>
    <col min="13844" max="14080" width="9.140625" style="1"/>
    <col min="14081" max="14081" width="4.85546875" style="1" customWidth="1"/>
    <col min="14082" max="14082" width="5.140625" style="1" customWidth="1"/>
    <col min="14083" max="14083" width="22.28515625" style="1" customWidth="1"/>
    <col min="14084" max="14084" width="10.5703125" style="1" customWidth="1"/>
    <col min="14085" max="14094" width="6.7109375" style="1" customWidth="1"/>
    <col min="14095" max="14096" width="6.28515625" style="1" customWidth="1"/>
    <col min="14097" max="14098" width="9.140625" style="1"/>
    <col min="14099" max="14099" width="10.5703125" style="1" bestFit="1" customWidth="1"/>
    <col min="14100" max="14336" width="9.140625" style="1"/>
    <col min="14337" max="14337" width="4.85546875" style="1" customWidth="1"/>
    <col min="14338" max="14338" width="5.140625" style="1" customWidth="1"/>
    <col min="14339" max="14339" width="22.28515625" style="1" customWidth="1"/>
    <col min="14340" max="14340" width="10.5703125" style="1" customWidth="1"/>
    <col min="14341" max="14350" width="6.7109375" style="1" customWidth="1"/>
    <col min="14351" max="14352" width="6.28515625" style="1" customWidth="1"/>
    <col min="14353" max="14354" width="9.140625" style="1"/>
    <col min="14355" max="14355" width="10.5703125" style="1" bestFit="1" customWidth="1"/>
    <col min="14356" max="14592" width="9.140625" style="1"/>
    <col min="14593" max="14593" width="4.85546875" style="1" customWidth="1"/>
    <col min="14594" max="14594" width="5.140625" style="1" customWidth="1"/>
    <col min="14595" max="14595" width="22.28515625" style="1" customWidth="1"/>
    <col min="14596" max="14596" width="10.5703125" style="1" customWidth="1"/>
    <col min="14597" max="14606" width="6.7109375" style="1" customWidth="1"/>
    <col min="14607" max="14608" width="6.28515625" style="1" customWidth="1"/>
    <col min="14609" max="14610" width="9.140625" style="1"/>
    <col min="14611" max="14611" width="10.5703125" style="1" bestFit="1" customWidth="1"/>
    <col min="14612" max="14848" width="9.140625" style="1"/>
    <col min="14849" max="14849" width="4.85546875" style="1" customWidth="1"/>
    <col min="14850" max="14850" width="5.140625" style="1" customWidth="1"/>
    <col min="14851" max="14851" width="22.28515625" style="1" customWidth="1"/>
    <col min="14852" max="14852" width="10.5703125" style="1" customWidth="1"/>
    <col min="14853" max="14862" width="6.7109375" style="1" customWidth="1"/>
    <col min="14863" max="14864" width="6.28515625" style="1" customWidth="1"/>
    <col min="14865" max="14866" width="9.140625" style="1"/>
    <col min="14867" max="14867" width="10.5703125" style="1" bestFit="1" customWidth="1"/>
    <col min="14868" max="15104" width="9.140625" style="1"/>
    <col min="15105" max="15105" width="4.85546875" style="1" customWidth="1"/>
    <col min="15106" max="15106" width="5.140625" style="1" customWidth="1"/>
    <col min="15107" max="15107" width="22.28515625" style="1" customWidth="1"/>
    <col min="15108" max="15108" width="10.5703125" style="1" customWidth="1"/>
    <col min="15109" max="15118" width="6.7109375" style="1" customWidth="1"/>
    <col min="15119" max="15120" width="6.28515625" style="1" customWidth="1"/>
    <col min="15121" max="15122" width="9.140625" style="1"/>
    <col min="15123" max="15123" width="10.5703125" style="1" bestFit="1" customWidth="1"/>
    <col min="15124" max="15360" width="9.140625" style="1"/>
    <col min="15361" max="15361" width="4.85546875" style="1" customWidth="1"/>
    <col min="15362" max="15362" width="5.140625" style="1" customWidth="1"/>
    <col min="15363" max="15363" width="22.28515625" style="1" customWidth="1"/>
    <col min="15364" max="15364" width="10.5703125" style="1" customWidth="1"/>
    <col min="15365" max="15374" width="6.7109375" style="1" customWidth="1"/>
    <col min="15375" max="15376" width="6.28515625" style="1" customWidth="1"/>
    <col min="15377" max="15378" width="9.140625" style="1"/>
    <col min="15379" max="15379" width="10.5703125" style="1" bestFit="1" customWidth="1"/>
    <col min="15380" max="15616" width="9.140625" style="1"/>
    <col min="15617" max="15617" width="4.85546875" style="1" customWidth="1"/>
    <col min="15618" max="15618" width="5.140625" style="1" customWidth="1"/>
    <col min="15619" max="15619" width="22.28515625" style="1" customWidth="1"/>
    <col min="15620" max="15620" width="10.5703125" style="1" customWidth="1"/>
    <col min="15621" max="15630" width="6.7109375" style="1" customWidth="1"/>
    <col min="15631" max="15632" width="6.28515625" style="1" customWidth="1"/>
    <col min="15633" max="15634" width="9.140625" style="1"/>
    <col min="15635" max="15635" width="10.5703125" style="1" bestFit="1" customWidth="1"/>
    <col min="15636" max="15872" width="9.140625" style="1"/>
    <col min="15873" max="15873" width="4.85546875" style="1" customWidth="1"/>
    <col min="15874" max="15874" width="5.140625" style="1" customWidth="1"/>
    <col min="15875" max="15875" width="22.28515625" style="1" customWidth="1"/>
    <col min="15876" max="15876" width="10.5703125" style="1" customWidth="1"/>
    <col min="15877" max="15886" width="6.7109375" style="1" customWidth="1"/>
    <col min="15887" max="15888" width="6.28515625" style="1" customWidth="1"/>
    <col min="15889" max="15890" width="9.140625" style="1"/>
    <col min="15891" max="15891" width="10.5703125" style="1" bestFit="1" customWidth="1"/>
    <col min="15892" max="16128" width="9.140625" style="1"/>
    <col min="16129" max="16129" width="4.85546875" style="1" customWidth="1"/>
    <col min="16130" max="16130" width="5.140625" style="1" customWidth="1"/>
    <col min="16131" max="16131" width="22.28515625" style="1" customWidth="1"/>
    <col min="16132" max="16132" width="10.5703125" style="1" customWidth="1"/>
    <col min="16133" max="16142" width="6.7109375" style="1" customWidth="1"/>
    <col min="16143" max="16144" width="6.28515625" style="1" customWidth="1"/>
    <col min="16145" max="16146" width="9.140625" style="1"/>
    <col min="16147" max="16147" width="10.5703125" style="1" bestFit="1" customWidth="1"/>
    <col min="16148" max="16384" width="9.140625" style="1"/>
  </cols>
  <sheetData>
    <row r="1" spans="1:22" ht="15.75" x14ac:dyDescent="0.25">
      <c r="B1" s="53" t="s">
        <v>44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22" ht="7.5" customHeight="1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2" ht="44.25" customHeight="1" x14ac:dyDescent="0.2">
      <c r="B3" s="54" t="s">
        <v>0</v>
      </c>
      <c r="C3" s="57" t="s">
        <v>1</v>
      </c>
      <c r="D3" s="60" t="s">
        <v>2</v>
      </c>
      <c r="E3" s="63" t="s">
        <v>3</v>
      </c>
      <c r="F3" s="63"/>
      <c r="G3" s="63" t="s">
        <v>4</v>
      </c>
      <c r="H3" s="63"/>
      <c r="I3" s="63" t="s">
        <v>5</v>
      </c>
      <c r="J3" s="63"/>
      <c r="K3" s="63" t="s">
        <v>6</v>
      </c>
      <c r="L3" s="63"/>
      <c r="M3" s="63" t="s">
        <v>7</v>
      </c>
      <c r="N3" s="63"/>
      <c r="O3" s="63" t="s">
        <v>8</v>
      </c>
      <c r="P3" s="64"/>
    </row>
    <row r="4" spans="1:22" ht="6.75" hidden="1" customHeight="1" x14ac:dyDescent="0.2">
      <c r="B4" s="55"/>
      <c r="C4" s="58"/>
      <c r="D4" s="61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2" ht="13.5" hidden="1" customHeight="1" thickBot="1" x14ac:dyDescent="0.25">
      <c r="B5" s="55"/>
      <c r="C5" s="58"/>
      <c r="D5" s="61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2" ht="15" thickBot="1" x14ac:dyDescent="0.25">
      <c r="B6" s="56"/>
      <c r="C6" s="59"/>
      <c r="D6" s="62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22" ht="15" customHeight="1" x14ac:dyDescent="0.25">
      <c r="B7" s="9">
        <v>1</v>
      </c>
      <c r="C7" s="10" t="s">
        <v>13</v>
      </c>
      <c r="D7" s="26">
        <v>52</v>
      </c>
      <c r="E7" s="11">
        <v>16</v>
      </c>
      <c r="F7" s="12">
        <v>30.76923076923077</v>
      </c>
      <c r="G7" s="11">
        <v>22</v>
      </c>
      <c r="H7" s="12">
        <v>42.307692307692307</v>
      </c>
      <c r="I7" s="11">
        <v>2</v>
      </c>
      <c r="J7" s="12">
        <v>3.8461538461538463</v>
      </c>
      <c r="K7" s="11">
        <v>2</v>
      </c>
      <c r="L7" s="12">
        <v>3.8461538461538463</v>
      </c>
      <c r="M7" s="11">
        <v>10</v>
      </c>
      <c r="N7" s="12">
        <v>19.230769230769234</v>
      </c>
      <c r="O7" s="11">
        <v>0</v>
      </c>
      <c r="P7" s="13">
        <v>0</v>
      </c>
      <c r="Q7" s="14"/>
      <c r="R7" s="15"/>
      <c r="S7" s="37"/>
      <c r="T7" s="15"/>
      <c r="U7" s="15"/>
      <c r="V7" s="15"/>
    </row>
    <row r="8" spans="1:22" ht="15" customHeight="1" x14ac:dyDescent="0.25">
      <c r="B8" s="17">
        <v>2</v>
      </c>
      <c r="C8" s="10" t="s">
        <v>14</v>
      </c>
      <c r="D8" s="26">
        <v>51</v>
      </c>
      <c r="E8" s="11">
        <v>20</v>
      </c>
      <c r="F8" s="12">
        <v>39.215686274509807</v>
      </c>
      <c r="G8" s="11">
        <v>11</v>
      </c>
      <c r="H8" s="12">
        <v>21.568627450980394</v>
      </c>
      <c r="I8" s="11">
        <v>10</v>
      </c>
      <c r="J8" s="12">
        <v>19.607843137254903</v>
      </c>
      <c r="K8" s="11">
        <v>2</v>
      </c>
      <c r="L8" s="12">
        <v>3.9215686274509802</v>
      </c>
      <c r="M8" s="11">
        <v>8</v>
      </c>
      <c r="N8" s="12">
        <v>15.686274509803921</v>
      </c>
      <c r="O8" s="11">
        <v>0</v>
      </c>
      <c r="P8" s="13">
        <v>0</v>
      </c>
      <c r="Q8" s="14"/>
      <c r="R8" s="15"/>
      <c r="S8" s="37"/>
      <c r="T8" s="15"/>
      <c r="U8" s="15"/>
      <c r="V8" s="15"/>
    </row>
    <row r="9" spans="1:22" ht="15" customHeight="1" x14ac:dyDescent="0.25">
      <c r="B9" s="17">
        <v>3</v>
      </c>
      <c r="C9" s="10" t="s">
        <v>15</v>
      </c>
      <c r="D9" s="26">
        <v>270</v>
      </c>
      <c r="E9" s="11">
        <v>70</v>
      </c>
      <c r="F9" s="12">
        <v>25.925925925925924</v>
      </c>
      <c r="G9" s="11">
        <v>148</v>
      </c>
      <c r="H9" s="12">
        <v>54.814814814814817</v>
      </c>
      <c r="I9" s="11">
        <v>28</v>
      </c>
      <c r="J9" s="12">
        <v>10.37037037037037</v>
      </c>
      <c r="K9" s="11">
        <v>15</v>
      </c>
      <c r="L9" s="12">
        <v>5.5555555555555554</v>
      </c>
      <c r="M9" s="11">
        <v>9</v>
      </c>
      <c r="N9" s="12">
        <v>3.3333333333333335</v>
      </c>
      <c r="O9" s="11">
        <v>0</v>
      </c>
      <c r="P9" s="13">
        <v>0</v>
      </c>
      <c r="Q9" s="14"/>
      <c r="R9" s="15"/>
      <c r="S9" s="37"/>
      <c r="T9" s="15"/>
      <c r="U9" s="15"/>
      <c r="V9" s="15"/>
    </row>
    <row r="10" spans="1:22" ht="15" customHeight="1" x14ac:dyDescent="0.25">
      <c r="B10" s="17">
        <v>4</v>
      </c>
      <c r="C10" s="10" t="s">
        <v>16</v>
      </c>
      <c r="D10" s="26">
        <v>145</v>
      </c>
      <c r="E10" s="11">
        <v>89</v>
      </c>
      <c r="F10" s="12">
        <v>61.379310344827587</v>
      </c>
      <c r="G10" s="11">
        <v>5</v>
      </c>
      <c r="H10" s="12">
        <v>3.4482758620689653</v>
      </c>
      <c r="I10" s="11">
        <v>30</v>
      </c>
      <c r="J10" s="12">
        <v>20.689655172413794</v>
      </c>
      <c r="K10" s="11">
        <v>7</v>
      </c>
      <c r="L10" s="12">
        <v>4.8275862068965516</v>
      </c>
      <c r="M10" s="11">
        <v>14</v>
      </c>
      <c r="N10" s="12">
        <v>9.6551724137931032</v>
      </c>
      <c r="O10" s="11">
        <v>0</v>
      </c>
      <c r="P10" s="13">
        <v>0</v>
      </c>
      <c r="Q10" s="14"/>
      <c r="R10" s="15"/>
      <c r="S10" s="37"/>
      <c r="T10" s="15"/>
      <c r="U10" s="15"/>
      <c r="V10" s="15"/>
    </row>
    <row r="11" spans="1:22" ht="15" customHeight="1" x14ac:dyDescent="0.25">
      <c r="B11" s="17">
        <v>5</v>
      </c>
      <c r="C11" s="10" t="s">
        <v>17</v>
      </c>
      <c r="D11" s="26">
        <v>44</v>
      </c>
      <c r="E11" s="11">
        <v>35</v>
      </c>
      <c r="F11" s="12">
        <v>79.545454545454547</v>
      </c>
      <c r="G11" s="11">
        <v>0</v>
      </c>
      <c r="H11" s="12">
        <v>0</v>
      </c>
      <c r="I11" s="11">
        <v>4</v>
      </c>
      <c r="J11" s="12">
        <v>9.0909090909090917</v>
      </c>
      <c r="K11" s="11">
        <v>1</v>
      </c>
      <c r="L11" s="12">
        <v>2.2727272727272729</v>
      </c>
      <c r="M11" s="11">
        <v>4</v>
      </c>
      <c r="N11" s="12">
        <v>9.0909090909090917</v>
      </c>
      <c r="O11" s="11">
        <v>0</v>
      </c>
      <c r="P11" s="13">
        <v>0</v>
      </c>
      <c r="Q11" s="14"/>
      <c r="R11" s="15"/>
      <c r="S11" s="37"/>
      <c r="T11" s="15"/>
      <c r="U11" s="15"/>
      <c r="V11" s="15"/>
    </row>
    <row r="12" spans="1:22" ht="15" customHeight="1" x14ac:dyDescent="0.25">
      <c r="B12" s="17">
        <v>6</v>
      </c>
      <c r="C12" s="10" t="s">
        <v>18</v>
      </c>
      <c r="D12" s="26">
        <v>52</v>
      </c>
      <c r="E12" s="11">
        <v>32</v>
      </c>
      <c r="F12" s="12">
        <v>61.53846153846154</v>
      </c>
      <c r="G12" s="11">
        <v>3</v>
      </c>
      <c r="H12" s="12">
        <v>5.7692307692307692</v>
      </c>
      <c r="I12" s="11">
        <v>8</v>
      </c>
      <c r="J12" s="12">
        <v>15.384615384615385</v>
      </c>
      <c r="K12" s="11">
        <v>1</v>
      </c>
      <c r="L12" s="12">
        <v>1.9230769230769231</v>
      </c>
      <c r="M12" s="11">
        <v>8</v>
      </c>
      <c r="N12" s="12">
        <v>15.384615384615385</v>
      </c>
      <c r="O12" s="11">
        <v>0</v>
      </c>
      <c r="P12" s="13">
        <v>0</v>
      </c>
      <c r="Q12" s="14"/>
      <c r="R12" s="15"/>
      <c r="S12" s="37"/>
      <c r="T12" s="15"/>
      <c r="U12" s="15"/>
      <c r="V12" s="15"/>
    </row>
    <row r="13" spans="1:22" ht="15" customHeight="1" x14ac:dyDescent="0.25">
      <c r="B13" s="17">
        <v>7</v>
      </c>
      <c r="C13" s="10" t="s">
        <v>19</v>
      </c>
      <c r="D13" s="26">
        <v>112</v>
      </c>
      <c r="E13" s="11">
        <v>57</v>
      </c>
      <c r="F13" s="12">
        <v>50.892857142857139</v>
      </c>
      <c r="G13" s="11">
        <v>27</v>
      </c>
      <c r="H13" s="12">
        <v>24.107142857142858</v>
      </c>
      <c r="I13" s="11">
        <v>15</v>
      </c>
      <c r="J13" s="12">
        <v>13.392857142857142</v>
      </c>
      <c r="K13" s="11">
        <v>6</v>
      </c>
      <c r="L13" s="12">
        <v>5.3571428571428568</v>
      </c>
      <c r="M13" s="11">
        <v>7</v>
      </c>
      <c r="N13" s="12">
        <v>6.25</v>
      </c>
      <c r="O13" s="11">
        <v>0</v>
      </c>
      <c r="P13" s="13">
        <v>0</v>
      </c>
      <c r="Q13" s="14"/>
      <c r="R13" s="15"/>
      <c r="S13" s="37"/>
      <c r="T13" s="15"/>
      <c r="U13" s="15"/>
      <c r="V13" s="15"/>
    </row>
    <row r="14" spans="1:22" ht="15" customHeight="1" x14ac:dyDescent="0.25">
      <c r="B14" s="17">
        <v>8</v>
      </c>
      <c r="C14" s="10" t="s">
        <v>20</v>
      </c>
      <c r="D14" s="26">
        <v>27</v>
      </c>
      <c r="E14" s="11">
        <v>19</v>
      </c>
      <c r="F14" s="12">
        <v>70.370370370370367</v>
      </c>
      <c r="G14" s="11">
        <v>0</v>
      </c>
      <c r="H14" s="12">
        <v>0</v>
      </c>
      <c r="I14" s="11">
        <v>4</v>
      </c>
      <c r="J14" s="12">
        <v>14.814814814814813</v>
      </c>
      <c r="K14" s="11">
        <v>2</v>
      </c>
      <c r="L14" s="12">
        <v>7.4074074074074066</v>
      </c>
      <c r="M14" s="11">
        <v>2</v>
      </c>
      <c r="N14" s="12">
        <v>7.4074074074074066</v>
      </c>
      <c r="O14" s="11">
        <v>0</v>
      </c>
      <c r="P14" s="13">
        <v>0</v>
      </c>
      <c r="Q14" s="14"/>
      <c r="R14" s="15"/>
      <c r="S14" s="37"/>
      <c r="T14" s="15"/>
      <c r="U14" s="15"/>
      <c r="V14" s="15"/>
    </row>
    <row r="15" spans="1:22" ht="15" customHeight="1" x14ac:dyDescent="0.25">
      <c r="B15" s="17">
        <v>9</v>
      </c>
      <c r="C15" s="10" t="s">
        <v>21</v>
      </c>
      <c r="D15" s="26">
        <v>103</v>
      </c>
      <c r="E15" s="11">
        <v>29</v>
      </c>
      <c r="F15" s="12">
        <v>28.155339805825243</v>
      </c>
      <c r="G15" s="11">
        <v>41</v>
      </c>
      <c r="H15" s="12">
        <v>39.805825242718448</v>
      </c>
      <c r="I15" s="11">
        <v>23</v>
      </c>
      <c r="J15" s="12">
        <v>22.330097087378643</v>
      </c>
      <c r="K15" s="11">
        <v>4</v>
      </c>
      <c r="L15" s="12">
        <v>3.8834951456310676</v>
      </c>
      <c r="M15" s="11">
        <v>6</v>
      </c>
      <c r="N15" s="12">
        <v>5.825242718446602</v>
      </c>
      <c r="O15" s="11">
        <v>0</v>
      </c>
      <c r="P15" s="13">
        <v>0</v>
      </c>
      <c r="Q15" s="14"/>
      <c r="R15" s="15"/>
      <c r="S15" s="37"/>
      <c r="T15" s="15"/>
      <c r="U15" s="15"/>
      <c r="V15" s="15"/>
    </row>
    <row r="16" spans="1:22" ht="15" customHeight="1" x14ac:dyDescent="0.25">
      <c r="A16" s="50"/>
      <c r="B16" s="17">
        <v>10</v>
      </c>
      <c r="C16" s="10" t="s">
        <v>22</v>
      </c>
      <c r="D16" s="26">
        <v>49</v>
      </c>
      <c r="E16" s="11">
        <v>26</v>
      </c>
      <c r="F16" s="12">
        <v>53.061224489795919</v>
      </c>
      <c r="G16" s="11">
        <v>15</v>
      </c>
      <c r="H16" s="12">
        <v>30.612244897959183</v>
      </c>
      <c r="I16" s="11">
        <v>5</v>
      </c>
      <c r="J16" s="12">
        <v>10.204081632653061</v>
      </c>
      <c r="K16" s="11">
        <v>0</v>
      </c>
      <c r="L16" s="12">
        <v>0</v>
      </c>
      <c r="M16" s="11">
        <v>3</v>
      </c>
      <c r="N16" s="12">
        <v>6.1224489795918364</v>
      </c>
      <c r="O16" s="11">
        <v>0</v>
      </c>
      <c r="P16" s="13">
        <v>0</v>
      </c>
      <c r="Q16" s="14"/>
      <c r="R16" s="15"/>
      <c r="S16" s="37"/>
      <c r="T16" s="15"/>
      <c r="U16" s="15"/>
      <c r="V16" s="15"/>
    </row>
    <row r="17" spans="1:22" ht="15" customHeight="1" x14ac:dyDescent="0.25">
      <c r="A17" s="50"/>
      <c r="B17" s="17">
        <v>11</v>
      </c>
      <c r="C17" s="10" t="s">
        <v>23</v>
      </c>
      <c r="D17" s="26">
        <v>70</v>
      </c>
      <c r="E17" s="11">
        <v>29</v>
      </c>
      <c r="F17" s="12">
        <v>41.428571428571431</v>
      </c>
      <c r="G17" s="11">
        <v>18</v>
      </c>
      <c r="H17" s="12">
        <v>25.714285714285712</v>
      </c>
      <c r="I17" s="11">
        <v>8</v>
      </c>
      <c r="J17" s="12">
        <v>11.428571428571429</v>
      </c>
      <c r="K17" s="11">
        <v>4</v>
      </c>
      <c r="L17" s="12">
        <v>5.7142857142857144</v>
      </c>
      <c r="M17" s="11">
        <v>11</v>
      </c>
      <c r="N17" s="12">
        <v>15.714285714285714</v>
      </c>
      <c r="O17" s="11">
        <v>0</v>
      </c>
      <c r="P17" s="13">
        <v>0</v>
      </c>
      <c r="Q17" s="14"/>
      <c r="R17" s="15"/>
      <c r="S17" s="37"/>
      <c r="T17" s="15"/>
      <c r="U17" s="15"/>
      <c r="V17" s="15"/>
    </row>
    <row r="18" spans="1:22" ht="15" customHeight="1" x14ac:dyDescent="0.25">
      <c r="B18" s="17">
        <v>12</v>
      </c>
      <c r="C18" s="10" t="s">
        <v>24</v>
      </c>
      <c r="D18" s="26">
        <v>71</v>
      </c>
      <c r="E18" s="11">
        <v>29</v>
      </c>
      <c r="F18" s="12">
        <v>40.845070422535215</v>
      </c>
      <c r="G18" s="11">
        <v>14</v>
      </c>
      <c r="H18" s="12">
        <v>19.718309859154928</v>
      </c>
      <c r="I18" s="11">
        <v>19</v>
      </c>
      <c r="J18" s="12">
        <v>26.760563380281688</v>
      </c>
      <c r="K18" s="11">
        <v>2</v>
      </c>
      <c r="L18" s="12">
        <v>2.8169014084507045</v>
      </c>
      <c r="M18" s="11">
        <v>7</v>
      </c>
      <c r="N18" s="12">
        <v>9.8591549295774641</v>
      </c>
      <c r="O18" s="11">
        <v>0</v>
      </c>
      <c r="P18" s="13">
        <v>0</v>
      </c>
      <c r="Q18" s="14"/>
      <c r="R18" s="15"/>
      <c r="S18" s="37"/>
      <c r="T18" s="15"/>
      <c r="U18" s="15"/>
      <c r="V18" s="15"/>
    </row>
    <row r="19" spans="1:22" ht="15" customHeight="1" x14ac:dyDescent="0.25">
      <c r="B19" s="17">
        <v>13</v>
      </c>
      <c r="C19" s="10" t="s">
        <v>25</v>
      </c>
      <c r="D19" s="26">
        <v>87</v>
      </c>
      <c r="E19" s="11">
        <v>36</v>
      </c>
      <c r="F19" s="12">
        <v>41.379310344827587</v>
      </c>
      <c r="G19" s="11">
        <v>35</v>
      </c>
      <c r="H19" s="12">
        <v>40.229885057471265</v>
      </c>
      <c r="I19" s="11">
        <v>4</v>
      </c>
      <c r="J19" s="12">
        <v>4.5977011494252871</v>
      </c>
      <c r="K19" s="11">
        <v>7</v>
      </c>
      <c r="L19" s="12">
        <v>8.0459770114942533</v>
      </c>
      <c r="M19" s="11">
        <v>5</v>
      </c>
      <c r="N19" s="12">
        <v>5.7471264367816088</v>
      </c>
      <c r="O19" s="11">
        <v>0</v>
      </c>
      <c r="P19" s="13">
        <v>0</v>
      </c>
      <c r="Q19" s="14"/>
      <c r="R19" s="15"/>
      <c r="S19" s="37"/>
      <c r="T19" s="15"/>
      <c r="U19" s="15"/>
      <c r="V19" s="15"/>
    </row>
    <row r="20" spans="1:22" ht="15" customHeight="1" x14ac:dyDescent="0.25">
      <c r="B20" s="17">
        <v>14</v>
      </c>
      <c r="C20" s="10" t="s">
        <v>26</v>
      </c>
      <c r="D20" s="26">
        <v>206</v>
      </c>
      <c r="E20" s="11">
        <v>144</v>
      </c>
      <c r="F20" s="12">
        <v>69.902912621359221</v>
      </c>
      <c r="G20" s="11">
        <v>0</v>
      </c>
      <c r="H20" s="12">
        <v>0</v>
      </c>
      <c r="I20" s="11">
        <v>27</v>
      </c>
      <c r="J20" s="12">
        <v>13.106796116504855</v>
      </c>
      <c r="K20" s="11">
        <v>4</v>
      </c>
      <c r="L20" s="12">
        <v>1.9417475728155338</v>
      </c>
      <c r="M20" s="11">
        <v>31</v>
      </c>
      <c r="N20" s="12">
        <v>15.048543689320388</v>
      </c>
      <c r="O20" s="11">
        <v>0</v>
      </c>
      <c r="P20" s="13">
        <v>0</v>
      </c>
      <c r="Q20" s="14"/>
      <c r="R20" s="15"/>
      <c r="S20" s="37"/>
      <c r="T20" s="15"/>
      <c r="U20" s="15"/>
      <c r="V20" s="15"/>
    </row>
    <row r="21" spans="1:22" ht="15" customHeight="1" x14ac:dyDescent="0.25">
      <c r="B21" s="17">
        <v>15</v>
      </c>
      <c r="C21" s="10" t="s">
        <v>27</v>
      </c>
      <c r="D21" s="26">
        <v>59</v>
      </c>
      <c r="E21" s="11">
        <v>40</v>
      </c>
      <c r="F21" s="12">
        <v>67.796610169491515</v>
      </c>
      <c r="G21" s="11">
        <v>1</v>
      </c>
      <c r="H21" s="12">
        <v>1.6949152542372881</v>
      </c>
      <c r="I21" s="11">
        <v>10</v>
      </c>
      <c r="J21" s="12">
        <v>16.949152542372879</v>
      </c>
      <c r="K21" s="11">
        <v>5</v>
      </c>
      <c r="L21" s="12">
        <v>8.4745762711864394</v>
      </c>
      <c r="M21" s="11">
        <v>3</v>
      </c>
      <c r="N21" s="12">
        <v>5.0847457627118651</v>
      </c>
      <c r="O21" s="11">
        <v>0</v>
      </c>
      <c r="P21" s="13">
        <v>0</v>
      </c>
      <c r="Q21" s="14"/>
      <c r="R21" s="15"/>
      <c r="S21" s="37"/>
      <c r="T21" s="15"/>
      <c r="U21" s="15"/>
      <c r="V21" s="15"/>
    </row>
    <row r="22" spans="1:22" ht="15" customHeight="1" x14ac:dyDescent="0.25">
      <c r="B22" s="17">
        <v>16</v>
      </c>
      <c r="C22" s="10" t="s">
        <v>28</v>
      </c>
      <c r="D22" s="26">
        <v>16</v>
      </c>
      <c r="E22" s="11">
        <v>9</v>
      </c>
      <c r="F22" s="12">
        <v>56.25</v>
      </c>
      <c r="G22" s="11">
        <v>3</v>
      </c>
      <c r="H22" s="12">
        <v>18.75</v>
      </c>
      <c r="I22" s="11">
        <v>4</v>
      </c>
      <c r="J22" s="12">
        <v>25</v>
      </c>
      <c r="K22" s="11">
        <v>0</v>
      </c>
      <c r="L22" s="12">
        <v>0</v>
      </c>
      <c r="M22" s="11">
        <v>0</v>
      </c>
      <c r="N22" s="12">
        <v>0</v>
      </c>
      <c r="O22" s="11">
        <v>0</v>
      </c>
      <c r="P22" s="13">
        <v>0</v>
      </c>
      <c r="Q22" s="14"/>
      <c r="R22" s="15"/>
      <c r="S22" s="37"/>
      <c r="T22" s="15"/>
      <c r="U22" s="15"/>
      <c r="V22" s="15"/>
    </row>
    <row r="23" spans="1:22" ht="15" customHeight="1" x14ac:dyDescent="0.25">
      <c r="B23" s="17">
        <v>17</v>
      </c>
      <c r="C23" s="10" t="s">
        <v>29</v>
      </c>
      <c r="D23" s="26">
        <v>55</v>
      </c>
      <c r="E23" s="11">
        <v>30</v>
      </c>
      <c r="F23" s="12">
        <v>54.54545454545454</v>
      </c>
      <c r="G23" s="11">
        <v>10</v>
      </c>
      <c r="H23" s="12">
        <v>18.181818181818183</v>
      </c>
      <c r="I23" s="11">
        <v>11</v>
      </c>
      <c r="J23" s="12">
        <v>20</v>
      </c>
      <c r="K23" s="11">
        <v>1</v>
      </c>
      <c r="L23" s="12">
        <v>1.8181818181818181</v>
      </c>
      <c r="M23" s="11">
        <v>3</v>
      </c>
      <c r="N23" s="12">
        <v>5.4545454545454541</v>
      </c>
      <c r="O23" s="11">
        <v>0</v>
      </c>
      <c r="P23" s="13">
        <v>0</v>
      </c>
      <c r="Q23" s="14"/>
      <c r="R23" s="15"/>
      <c r="S23" s="37"/>
      <c r="T23" s="15"/>
      <c r="U23" s="15"/>
      <c r="V23" s="15"/>
    </row>
    <row r="24" spans="1:22" ht="15" customHeight="1" x14ac:dyDescent="0.25">
      <c r="B24" s="17">
        <v>18</v>
      </c>
      <c r="C24" s="10" t="s">
        <v>30</v>
      </c>
      <c r="D24" s="26">
        <v>20</v>
      </c>
      <c r="E24" s="11">
        <v>9</v>
      </c>
      <c r="F24" s="12">
        <v>45</v>
      </c>
      <c r="G24" s="11">
        <v>8</v>
      </c>
      <c r="H24" s="12">
        <v>40</v>
      </c>
      <c r="I24" s="11">
        <v>3</v>
      </c>
      <c r="J24" s="12">
        <v>15</v>
      </c>
      <c r="K24" s="11">
        <v>0</v>
      </c>
      <c r="L24" s="12">
        <v>0</v>
      </c>
      <c r="M24" s="11">
        <v>0</v>
      </c>
      <c r="N24" s="12">
        <v>0</v>
      </c>
      <c r="O24" s="11">
        <v>0</v>
      </c>
      <c r="P24" s="13">
        <v>0</v>
      </c>
      <c r="Q24" s="14"/>
      <c r="R24" s="15"/>
      <c r="S24" s="37"/>
      <c r="T24" s="15"/>
      <c r="U24" s="15"/>
      <c r="V24" s="15"/>
    </row>
    <row r="25" spans="1:22" ht="15" customHeight="1" x14ac:dyDescent="0.25">
      <c r="B25" s="17">
        <v>19</v>
      </c>
      <c r="C25" s="10" t="s">
        <v>31</v>
      </c>
      <c r="D25" s="26">
        <v>107</v>
      </c>
      <c r="E25" s="11">
        <v>62</v>
      </c>
      <c r="F25" s="12">
        <v>57.943925233644855</v>
      </c>
      <c r="G25" s="11">
        <v>13</v>
      </c>
      <c r="H25" s="12">
        <v>12.149532710280374</v>
      </c>
      <c r="I25" s="11">
        <v>18</v>
      </c>
      <c r="J25" s="12">
        <v>16.822429906542055</v>
      </c>
      <c r="K25" s="11">
        <v>2</v>
      </c>
      <c r="L25" s="12">
        <v>1.8691588785046727</v>
      </c>
      <c r="M25" s="11">
        <v>12</v>
      </c>
      <c r="N25" s="12">
        <v>11.214953271028037</v>
      </c>
      <c r="O25" s="11">
        <v>0</v>
      </c>
      <c r="P25" s="13">
        <v>0</v>
      </c>
      <c r="Q25" s="14"/>
      <c r="R25" s="15"/>
      <c r="S25" s="37"/>
      <c r="T25" s="15"/>
      <c r="U25" s="15"/>
      <c r="V25" s="15"/>
    </row>
    <row r="26" spans="1:22" ht="15" customHeight="1" x14ac:dyDescent="0.25">
      <c r="B26" s="17">
        <v>20</v>
      </c>
      <c r="C26" s="10" t="s">
        <v>32</v>
      </c>
      <c r="D26" s="26">
        <v>101</v>
      </c>
      <c r="E26" s="11">
        <v>56</v>
      </c>
      <c r="F26" s="12">
        <v>55.445544554455452</v>
      </c>
      <c r="G26" s="11">
        <v>20</v>
      </c>
      <c r="H26" s="12">
        <v>19.801980198019802</v>
      </c>
      <c r="I26" s="11">
        <v>13</v>
      </c>
      <c r="J26" s="12">
        <v>12.871287128712872</v>
      </c>
      <c r="K26" s="11">
        <v>3</v>
      </c>
      <c r="L26" s="12">
        <v>2.9702970297029703</v>
      </c>
      <c r="M26" s="11">
        <v>9</v>
      </c>
      <c r="N26" s="12">
        <v>8.9108910891089099</v>
      </c>
      <c r="O26" s="11">
        <v>0</v>
      </c>
      <c r="P26" s="13">
        <v>0</v>
      </c>
      <c r="Q26" s="14"/>
      <c r="R26" s="15"/>
      <c r="S26" s="37"/>
      <c r="T26" s="15"/>
      <c r="U26" s="15"/>
      <c r="V26" s="15"/>
    </row>
    <row r="27" spans="1:22" ht="15" customHeight="1" x14ac:dyDescent="0.25">
      <c r="B27" s="17">
        <v>21</v>
      </c>
      <c r="C27" s="10" t="s">
        <v>33</v>
      </c>
      <c r="D27" s="26">
        <v>49</v>
      </c>
      <c r="E27" s="11">
        <v>34</v>
      </c>
      <c r="F27" s="12">
        <v>69.387755102040813</v>
      </c>
      <c r="G27" s="11">
        <v>0</v>
      </c>
      <c r="H27" s="12">
        <v>0</v>
      </c>
      <c r="I27" s="11">
        <v>13</v>
      </c>
      <c r="J27" s="12">
        <v>26.530612244897959</v>
      </c>
      <c r="K27" s="11">
        <v>0</v>
      </c>
      <c r="L27" s="12">
        <v>0</v>
      </c>
      <c r="M27" s="11">
        <v>2</v>
      </c>
      <c r="N27" s="12">
        <v>4.0816326530612246</v>
      </c>
      <c r="O27" s="11">
        <v>0</v>
      </c>
      <c r="P27" s="13">
        <v>0</v>
      </c>
      <c r="Q27" s="14"/>
      <c r="R27" s="15"/>
      <c r="S27" s="37"/>
      <c r="T27" s="15"/>
      <c r="U27" s="15"/>
      <c r="V27" s="15"/>
    </row>
    <row r="28" spans="1:22" ht="15" customHeight="1" x14ac:dyDescent="0.25">
      <c r="B28" s="17">
        <v>22</v>
      </c>
      <c r="C28" s="10" t="s">
        <v>34</v>
      </c>
      <c r="D28" s="26">
        <v>50</v>
      </c>
      <c r="E28" s="11">
        <v>16</v>
      </c>
      <c r="F28" s="12">
        <v>32</v>
      </c>
      <c r="G28" s="11">
        <v>14</v>
      </c>
      <c r="H28" s="12">
        <v>28.000000000000004</v>
      </c>
      <c r="I28" s="11">
        <v>9</v>
      </c>
      <c r="J28" s="12">
        <v>18</v>
      </c>
      <c r="K28" s="11">
        <v>4</v>
      </c>
      <c r="L28" s="12">
        <v>8</v>
      </c>
      <c r="M28" s="11">
        <v>7</v>
      </c>
      <c r="N28" s="12">
        <v>14.000000000000002</v>
      </c>
      <c r="O28" s="11">
        <v>0</v>
      </c>
      <c r="P28" s="13">
        <v>0</v>
      </c>
      <c r="Q28" s="14"/>
      <c r="R28" s="15"/>
      <c r="S28" s="37"/>
      <c r="T28" s="15"/>
      <c r="U28" s="15"/>
      <c r="V28" s="15"/>
    </row>
    <row r="29" spans="1:22" ht="15" customHeight="1" x14ac:dyDescent="0.25">
      <c r="B29" s="17">
        <v>23</v>
      </c>
      <c r="C29" s="10" t="s">
        <v>35</v>
      </c>
      <c r="D29" s="26">
        <v>13</v>
      </c>
      <c r="E29" s="11">
        <v>6</v>
      </c>
      <c r="F29" s="12">
        <v>46.153846153846153</v>
      </c>
      <c r="G29" s="11">
        <v>3</v>
      </c>
      <c r="H29" s="12">
        <v>23.076923076923077</v>
      </c>
      <c r="I29" s="11">
        <v>1</v>
      </c>
      <c r="J29" s="12">
        <v>7.6923076923076925</v>
      </c>
      <c r="K29" s="11">
        <v>1</v>
      </c>
      <c r="L29" s="12">
        <v>7.6923076923076925</v>
      </c>
      <c r="M29" s="11">
        <v>2</v>
      </c>
      <c r="N29" s="12">
        <v>15.384615384615385</v>
      </c>
      <c r="O29" s="11">
        <v>0</v>
      </c>
      <c r="P29" s="13">
        <v>0</v>
      </c>
      <c r="Q29" s="14"/>
      <c r="R29" s="15"/>
      <c r="S29" s="37"/>
      <c r="T29" s="15"/>
      <c r="U29" s="15"/>
      <c r="V29" s="15"/>
    </row>
    <row r="30" spans="1:22" ht="15" customHeight="1" x14ac:dyDescent="0.25">
      <c r="B30" s="17">
        <v>24</v>
      </c>
      <c r="C30" s="18" t="s">
        <v>36</v>
      </c>
      <c r="D30" s="26">
        <v>45</v>
      </c>
      <c r="E30" s="11">
        <v>14</v>
      </c>
      <c r="F30" s="12">
        <v>31.111111111111111</v>
      </c>
      <c r="G30" s="11">
        <v>14</v>
      </c>
      <c r="H30" s="12">
        <v>31.111111111111111</v>
      </c>
      <c r="I30" s="11">
        <v>7</v>
      </c>
      <c r="J30" s="12">
        <v>15.555555555555555</v>
      </c>
      <c r="K30" s="11">
        <v>3</v>
      </c>
      <c r="L30" s="12">
        <v>6.666666666666667</v>
      </c>
      <c r="M30" s="11">
        <v>7</v>
      </c>
      <c r="N30" s="12">
        <v>15.555555555555555</v>
      </c>
      <c r="O30" s="11">
        <v>0</v>
      </c>
      <c r="P30" s="13">
        <v>0</v>
      </c>
      <c r="Q30" s="14"/>
      <c r="R30" s="15"/>
      <c r="S30" s="37"/>
      <c r="T30" s="15"/>
      <c r="U30" s="15"/>
      <c r="V30" s="15"/>
    </row>
    <row r="31" spans="1:22" ht="15" customHeight="1" x14ac:dyDescent="0.25">
      <c r="B31" s="17">
        <v>25</v>
      </c>
      <c r="C31" s="33" t="s">
        <v>37</v>
      </c>
      <c r="D31" s="26">
        <v>92</v>
      </c>
      <c r="E31" s="11">
        <v>65</v>
      </c>
      <c r="F31" s="12">
        <v>70.652173913043484</v>
      </c>
      <c r="G31" s="11">
        <v>8</v>
      </c>
      <c r="H31" s="12">
        <v>8.695652173913043</v>
      </c>
      <c r="I31" s="11">
        <v>9</v>
      </c>
      <c r="J31" s="12">
        <v>9.7826086956521738</v>
      </c>
      <c r="K31" s="11">
        <v>4</v>
      </c>
      <c r="L31" s="12">
        <v>4.3478260869565215</v>
      </c>
      <c r="M31" s="11">
        <v>4</v>
      </c>
      <c r="N31" s="12">
        <v>4.3478260869565215</v>
      </c>
      <c r="O31" s="11">
        <v>2</v>
      </c>
      <c r="P31" s="13">
        <v>2.1739130434782608</v>
      </c>
      <c r="Q31" s="14"/>
      <c r="R31" s="15"/>
      <c r="S31" s="37"/>
      <c r="T31" s="15"/>
      <c r="U31" s="15"/>
      <c r="V31" s="15"/>
    </row>
    <row r="32" spans="1:22" ht="15" customHeight="1" x14ac:dyDescent="0.25">
      <c r="B32" s="9">
        <v>24</v>
      </c>
      <c r="C32" s="25" t="s">
        <v>38</v>
      </c>
      <c r="D32" s="26">
        <v>80</v>
      </c>
      <c r="E32" s="11">
        <v>17</v>
      </c>
      <c r="F32" s="12">
        <v>21.25</v>
      </c>
      <c r="G32" s="11">
        <v>20</v>
      </c>
      <c r="H32" s="12">
        <v>25</v>
      </c>
      <c r="I32" s="11">
        <v>3</v>
      </c>
      <c r="J32" s="12">
        <v>3.75</v>
      </c>
      <c r="K32" s="11">
        <v>15</v>
      </c>
      <c r="L32" s="12">
        <v>18.75</v>
      </c>
      <c r="M32" s="11">
        <v>23</v>
      </c>
      <c r="N32" s="12">
        <v>28.749999999999996</v>
      </c>
      <c r="O32" s="11">
        <v>2</v>
      </c>
      <c r="P32" s="13">
        <v>2.5</v>
      </c>
      <c r="Q32" s="14"/>
      <c r="R32" s="15"/>
      <c r="S32" s="37"/>
      <c r="T32" s="15"/>
      <c r="U32" s="15"/>
      <c r="V32" s="15"/>
    </row>
    <row r="33" spans="2:22" ht="15" customHeight="1" thickBot="1" x14ac:dyDescent="0.3">
      <c r="B33" s="20">
        <v>25</v>
      </c>
      <c r="C33" s="21" t="s">
        <v>39</v>
      </c>
      <c r="D33" s="26">
        <v>10</v>
      </c>
      <c r="E33" s="11">
        <v>5</v>
      </c>
      <c r="F33" s="12">
        <v>50</v>
      </c>
      <c r="G33" s="11">
        <v>4</v>
      </c>
      <c r="H33" s="12">
        <v>40</v>
      </c>
      <c r="I33" s="11">
        <v>0</v>
      </c>
      <c r="J33" s="12">
        <v>0</v>
      </c>
      <c r="K33" s="11">
        <v>0</v>
      </c>
      <c r="L33" s="12">
        <v>0</v>
      </c>
      <c r="M33" s="11">
        <v>1</v>
      </c>
      <c r="N33" s="12">
        <v>10</v>
      </c>
      <c r="O33" s="11">
        <v>0</v>
      </c>
      <c r="P33" s="22">
        <v>0</v>
      </c>
      <c r="Q33" s="14"/>
      <c r="R33" s="15"/>
      <c r="S33" s="37"/>
      <c r="T33" s="15"/>
      <c r="U33" s="15"/>
      <c r="V33" s="15"/>
    </row>
    <row r="34" spans="2:22" ht="15" customHeight="1" thickBot="1" x14ac:dyDescent="0.3">
      <c r="B34" s="51" t="s">
        <v>41</v>
      </c>
      <c r="C34" s="52"/>
      <c r="D34" s="27">
        <v>2036</v>
      </c>
      <c r="E34" s="24">
        <v>994</v>
      </c>
      <c r="F34" s="28">
        <v>48.821218074656187</v>
      </c>
      <c r="G34" s="24">
        <v>457</v>
      </c>
      <c r="H34" s="28">
        <v>22.445972495088409</v>
      </c>
      <c r="I34" s="24">
        <v>288</v>
      </c>
      <c r="J34" s="28">
        <v>14.145383104125736</v>
      </c>
      <c r="K34" s="24">
        <v>95</v>
      </c>
      <c r="L34" s="28">
        <v>4.6660117878192535</v>
      </c>
      <c r="M34" s="24">
        <v>198</v>
      </c>
      <c r="N34" s="28">
        <v>9.7249508840864447</v>
      </c>
      <c r="O34" s="24">
        <v>4</v>
      </c>
      <c r="P34" s="29">
        <v>0.19646365422396855</v>
      </c>
      <c r="Q34" s="14"/>
      <c r="R34" s="15"/>
      <c r="S34" s="16"/>
    </row>
    <row r="35" spans="2:22" ht="16.5" thickBot="1" x14ac:dyDescent="0.3">
      <c r="B35" s="51" t="s">
        <v>40</v>
      </c>
      <c r="C35" s="52"/>
      <c r="D35" s="27">
        <v>1946</v>
      </c>
      <c r="E35" s="43">
        <v>972</v>
      </c>
      <c r="F35" s="28">
        <v>49.948612538540594</v>
      </c>
      <c r="G35" s="23">
        <v>433</v>
      </c>
      <c r="H35" s="28">
        <v>22.250770811921893</v>
      </c>
      <c r="I35" s="43">
        <v>285</v>
      </c>
      <c r="J35" s="28">
        <v>14.645426515930113</v>
      </c>
      <c r="K35" s="43">
        <v>80</v>
      </c>
      <c r="L35" s="28">
        <v>4.1109969167523124</v>
      </c>
      <c r="M35" s="43">
        <v>174</v>
      </c>
      <c r="N35" s="28">
        <v>8.9414182939362803</v>
      </c>
      <c r="O35" s="43">
        <v>2</v>
      </c>
      <c r="P35" s="29">
        <v>0.10277492291880781</v>
      </c>
      <c r="R35" s="15"/>
    </row>
    <row r="37" spans="2:22" ht="15" x14ac:dyDescent="0.25">
      <c r="D37" s="19"/>
    </row>
    <row r="38" spans="2:22" ht="15" x14ac:dyDescent="0.25">
      <c r="D38" s="19"/>
    </row>
    <row r="39" spans="2:22" ht="15" x14ac:dyDescent="0.25">
      <c r="D39" s="19"/>
    </row>
    <row r="40" spans="2:22" ht="15" x14ac:dyDescent="0.25">
      <c r="D40" s="19"/>
    </row>
  </sheetData>
  <mergeCells count="13">
    <mergeCell ref="B35:C35"/>
    <mergeCell ref="A16:A17"/>
    <mergeCell ref="B34:C34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39370078740157483" right="0.39370078740157483" top="0.39370078740157483" bottom="0.39370078740157483" header="0.11811023622047245" footer="0.118110236220472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V40"/>
  <sheetViews>
    <sheetView workbookViewId="0">
      <selection activeCell="T19" sqref="T19"/>
    </sheetView>
  </sheetViews>
  <sheetFormatPr defaultRowHeight="12.75" x14ac:dyDescent="0.2"/>
  <cols>
    <col min="1" max="1" width="4.85546875" style="1" customWidth="1"/>
    <col min="2" max="2" width="5.140625" style="1" customWidth="1"/>
    <col min="3" max="3" width="22.28515625" style="1" customWidth="1"/>
    <col min="4" max="4" width="10.5703125" style="1" customWidth="1"/>
    <col min="5" max="14" width="6.7109375" style="1" customWidth="1"/>
    <col min="15" max="16" width="6.28515625" style="1" customWidth="1"/>
    <col min="17" max="18" width="9.140625" style="1"/>
    <col min="19" max="19" width="10.5703125" style="1" bestFit="1" customWidth="1"/>
    <col min="20" max="256" width="9.140625" style="1"/>
    <col min="257" max="257" width="4.85546875" style="1" customWidth="1"/>
    <col min="258" max="258" width="5.140625" style="1" customWidth="1"/>
    <col min="259" max="259" width="22.28515625" style="1" customWidth="1"/>
    <col min="260" max="260" width="10.5703125" style="1" customWidth="1"/>
    <col min="261" max="270" width="6.7109375" style="1" customWidth="1"/>
    <col min="271" max="272" width="6.28515625" style="1" customWidth="1"/>
    <col min="273" max="274" width="9.140625" style="1"/>
    <col min="275" max="275" width="10.5703125" style="1" bestFit="1" customWidth="1"/>
    <col min="276" max="512" width="9.140625" style="1"/>
    <col min="513" max="513" width="4.85546875" style="1" customWidth="1"/>
    <col min="514" max="514" width="5.140625" style="1" customWidth="1"/>
    <col min="515" max="515" width="22.28515625" style="1" customWidth="1"/>
    <col min="516" max="516" width="10.5703125" style="1" customWidth="1"/>
    <col min="517" max="526" width="6.7109375" style="1" customWidth="1"/>
    <col min="527" max="528" width="6.28515625" style="1" customWidth="1"/>
    <col min="529" max="530" width="9.140625" style="1"/>
    <col min="531" max="531" width="10.5703125" style="1" bestFit="1" customWidth="1"/>
    <col min="532" max="768" width="9.140625" style="1"/>
    <col min="769" max="769" width="4.85546875" style="1" customWidth="1"/>
    <col min="770" max="770" width="5.140625" style="1" customWidth="1"/>
    <col min="771" max="771" width="22.28515625" style="1" customWidth="1"/>
    <col min="772" max="772" width="10.5703125" style="1" customWidth="1"/>
    <col min="773" max="782" width="6.7109375" style="1" customWidth="1"/>
    <col min="783" max="784" width="6.28515625" style="1" customWidth="1"/>
    <col min="785" max="786" width="9.140625" style="1"/>
    <col min="787" max="787" width="10.5703125" style="1" bestFit="1" customWidth="1"/>
    <col min="788" max="1024" width="9.140625" style="1"/>
    <col min="1025" max="1025" width="4.85546875" style="1" customWidth="1"/>
    <col min="1026" max="1026" width="5.140625" style="1" customWidth="1"/>
    <col min="1027" max="1027" width="22.28515625" style="1" customWidth="1"/>
    <col min="1028" max="1028" width="10.5703125" style="1" customWidth="1"/>
    <col min="1029" max="1038" width="6.7109375" style="1" customWidth="1"/>
    <col min="1039" max="1040" width="6.28515625" style="1" customWidth="1"/>
    <col min="1041" max="1042" width="9.140625" style="1"/>
    <col min="1043" max="1043" width="10.5703125" style="1" bestFit="1" customWidth="1"/>
    <col min="1044" max="1280" width="9.140625" style="1"/>
    <col min="1281" max="1281" width="4.85546875" style="1" customWidth="1"/>
    <col min="1282" max="1282" width="5.140625" style="1" customWidth="1"/>
    <col min="1283" max="1283" width="22.28515625" style="1" customWidth="1"/>
    <col min="1284" max="1284" width="10.5703125" style="1" customWidth="1"/>
    <col min="1285" max="1294" width="6.7109375" style="1" customWidth="1"/>
    <col min="1295" max="1296" width="6.28515625" style="1" customWidth="1"/>
    <col min="1297" max="1298" width="9.140625" style="1"/>
    <col min="1299" max="1299" width="10.5703125" style="1" bestFit="1" customWidth="1"/>
    <col min="1300" max="1536" width="9.140625" style="1"/>
    <col min="1537" max="1537" width="4.85546875" style="1" customWidth="1"/>
    <col min="1538" max="1538" width="5.140625" style="1" customWidth="1"/>
    <col min="1539" max="1539" width="22.28515625" style="1" customWidth="1"/>
    <col min="1540" max="1540" width="10.5703125" style="1" customWidth="1"/>
    <col min="1541" max="1550" width="6.7109375" style="1" customWidth="1"/>
    <col min="1551" max="1552" width="6.28515625" style="1" customWidth="1"/>
    <col min="1553" max="1554" width="9.140625" style="1"/>
    <col min="1555" max="1555" width="10.5703125" style="1" bestFit="1" customWidth="1"/>
    <col min="1556" max="1792" width="9.140625" style="1"/>
    <col min="1793" max="1793" width="4.85546875" style="1" customWidth="1"/>
    <col min="1794" max="1794" width="5.140625" style="1" customWidth="1"/>
    <col min="1795" max="1795" width="22.28515625" style="1" customWidth="1"/>
    <col min="1796" max="1796" width="10.5703125" style="1" customWidth="1"/>
    <col min="1797" max="1806" width="6.7109375" style="1" customWidth="1"/>
    <col min="1807" max="1808" width="6.28515625" style="1" customWidth="1"/>
    <col min="1809" max="1810" width="9.140625" style="1"/>
    <col min="1811" max="1811" width="10.5703125" style="1" bestFit="1" customWidth="1"/>
    <col min="1812" max="2048" width="9.140625" style="1"/>
    <col min="2049" max="2049" width="4.85546875" style="1" customWidth="1"/>
    <col min="2050" max="2050" width="5.140625" style="1" customWidth="1"/>
    <col min="2051" max="2051" width="22.28515625" style="1" customWidth="1"/>
    <col min="2052" max="2052" width="10.5703125" style="1" customWidth="1"/>
    <col min="2053" max="2062" width="6.7109375" style="1" customWidth="1"/>
    <col min="2063" max="2064" width="6.28515625" style="1" customWidth="1"/>
    <col min="2065" max="2066" width="9.140625" style="1"/>
    <col min="2067" max="2067" width="10.5703125" style="1" bestFit="1" customWidth="1"/>
    <col min="2068" max="2304" width="9.140625" style="1"/>
    <col min="2305" max="2305" width="4.85546875" style="1" customWidth="1"/>
    <col min="2306" max="2306" width="5.140625" style="1" customWidth="1"/>
    <col min="2307" max="2307" width="22.28515625" style="1" customWidth="1"/>
    <col min="2308" max="2308" width="10.5703125" style="1" customWidth="1"/>
    <col min="2309" max="2318" width="6.7109375" style="1" customWidth="1"/>
    <col min="2319" max="2320" width="6.28515625" style="1" customWidth="1"/>
    <col min="2321" max="2322" width="9.140625" style="1"/>
    <col min="2323" max="2323" width="10.5703125" style="1" bestFit="1" customWidth="1"/>
    <col min="2324" max="2560" width="9.140625" style="1"/>
    <col min="2561" max="2561" width="4.85546875" style="1" customWidth="1"/>
    <col min="2562" max="2562" width="5.140625" style="1" customWidth="1"/>
    <col min="2563" max="2563" width="22.28515625" style="1" customWidth="1"/>
    <col min="2564" max="2564" width="10.5703125" style="1" customWidth="1"/>
    <col min="2565" max="2574" width="6.7109375" style="1" customWidth="1"/>
    <col min="2575" max="2576" width="6.28515625" style="1" customWidth="1"/>
    <col min="2577" max="2578" width="9.140625" style="1"/>
    <col min="2579" max="2579" width="10.5703125" style="1" bestFit="1" customWidth="1"/>
    <col min="2580" max="2816" width="9.140625" style="1"/>
    <col min="2817" max="2817" width="4.85546875" style="1" customWidth="1"/>
    <col min="2818" max="2818" width="5.140625" style="1" customWidth="1"/>
    <col min="2819" max="2819" width="22.28515625" style="1" customWidth="1"/>
    <col min="2820" max="2820" width="10.5703125" style="1" customWidth="1"/>
    <col min="2821" max="2830" width="6.7109375" style="1" customWidth="1"/>
    <col min="2831" max="2832" width="6.28515625" style="1" customWidth="1"/>
    <col min="2833" max="2834" width="9.140625" style="1"/>
    <col min="2835" max="2835" width="10.5703125" style="1" bestFit="1" customWidth="1"/>
    <col min="2836" max="3072" width="9.140625" style="1"/>
    <col min="3073" max="3073" width="4.85546875" style="1" customWidth="1"/>
    <col min="3074" max="3074" width="5.140625" style="1" customWidth="1"/>
    <col min="3075" max="3075" width="22.28515625" style="1" customWidth="1"/>
    <col min="3076" max="3076" width="10.5703125" style="1" customWidth="1"/>
    <col min="3077" max="3086" width="6.7109375" style="1" customWidth="1"/>
    <col min="3087" max="3088" width="6.28515625" style="1" customWidth="1"/>
    <col min="3089" max="3090" width="9.140625" style="1"/>
    <col min="3091" max="3091" width="10.5703125" style="1" bestFit="1" customWidth="1"/>
    <col min="3092" max="3328" width="9.140625" style="1"/>
    <col min="3329" max="3329" width="4.85546875" style="1" customWidth="1"/>
    <col min="3330" max="3330" width="5.140625" style="1" customWidth="1"/>
    <col min="3331" max="3331" width="22.28515625" style="1" customWidth="1"/>
    <col min="3332" max="3332" width="10.5703125" style="1" customWidth="1"/>
    <col min="3333" max="3342" width="6.7109375" style="1" customWidth="1"/>
    <col min="3343" max="3344" width="6.28515625" style="1" customWidth="1"/>
    <col min="3345" max="3346" width="9.140625" style="1"/>
    <col min="3347" max="3347" width="10.5703125" style="1" bestFit="1" customWidth="1"/>
    <col min="3348" max="3584" width="9.140625" style="1"/>
    <col min="3585" max="3585" width="4.85546875" style="1" customWidth="1"/>
    <col min="3586" max="3586" width="5.140625" style="1" customWidth="1"/>
    <col min="3587" max="3587" width="22.28515625" style="1" customWidth="1"/>
    <col min="3588" max="3588" width="10.5703125" style="1" customWidth="1"/>
    <col min="3589" max="3598" width="6.7109375" style="1" customWidth="1"/>
    <col min="3599" max="3600" width="6.28515625" style="1" customWidth="1"/>
    <col min="3601" max="3602" width="9.140625" style="1"/>
    <col min="3603" max="3603" width="10.5703125" style="1" bestFit="1" customWidth="1"/>
    <col min="3604" max="3840" width="9.140625" style="1"/>
    <col min="3841" max="3841" width="4.85546875" style="1" customWidth="1"/>
    <col min="3842" max="3842" width="5.140625" style="1" customWidth="1"/>
    <col min="3843" max="3843" width="22.28515625" style="1" customWidth="1"/>
    <col min="3844" max="3844" width="10.5703125" style="1" customWidth="1"/>
    <col min="3845" max="3854" width="6.7109375" style="1" customWidth="1"/>
    <col min="3855" max="3856" width="6.28515625" style="1" customWidth="1"/>
    <col min="3857" max="3858" width="9.140625" style="1"/>
    <col min="3859" max="3859" width="10.5703125" style="1" bestFit="1" customWidth="1"/>
    <col min="3860" max="4096" width="9.140625" style="1"/>
    <col min="4097" max="4097" width="4.85546875" style="1" customWidth="1"/>
    <col min="4098" max="4098" width="5.140625" style="1" customWidth="1"/>
    <col min="4099" max="4099" width="22.28515625" style="1" customWidth="1"/>
    <col min="4100" max="4100" width="10.5703125" style="1" customWidth="1"/>
    <col min="4101" max="4110" width="6.7109375" style="1" customWidth="1"/>
    <col min="4111" max="4112" width="6.28515625" style="1" customWidth="1"/>
    <col min="4113" max="4114" width="9.140625" style="1"/>
    <col min="4115" max="4115" width="10.5703125" style="1" bestFit="1" customWidth="1"/>
    <col min="4116" max="4352" width="9.140625" style="1"/>
    <col min="4353" max="4353" width="4.85546875" style="1" customWidth="1"/>
    <col min="4354" max="4354" width="5.140625" style="1" customWidth="1"/>
    <col min="4355" max="4355" width="22.28515625" style="1" customWidth="1"/>
    <col min="4356" max="4356" width="10.5703125" style="1" customWidth="1"/>
    <col min="4357" max="4366" width="6.7109375" style="1" customWidth="1"/>
    <col min="4367" max="4368" width="6.28515625" style="1" customWidth="1"/>
    <col min="4369" max="4370" width="9.140625" style="1"/>
    <col min="4371" max="4371" width="10.5703125" style="1" bestFit="1" customWidth="1"/>
    <col min="4372" max="4608" width="9.140625" style="1"/>
    <col min="4609" max="4609" width="4.85546875" style="1" customWidth="1"/>
    <col min="4610" max="4610" width="5.140625" style="1" customWidth="1"/>
    <col min="4611" max="4611" width="22.28515625" style="1" customWidth="1"/>
    <col min="4612" max="4612" width="10.5703125" style="1" customWidth="1"/>
    <col min="4613" max="4622" width="6.7109375" style="1" customWidth="1"/>
    <col min="4623" max="4624" width="6.28515625" style="1" customWidth="1"/>
    <col min="4625" max="4626" width="9.140625" style="1"/>
    <col min="4627" max="4627" width="10.5703125" style="1" bestFit="1" customWidth="1"/>
    <col min="4628" max="4864" width="9.140625" style="1"/>
    <col min="4865" max="4865" width="4.85546875" style="1" customWidth="1"/>
    <col min="4866" max="4866" width="5.140625" style="1" customWidth="1"/>
    <col min="4867" max="4867" width="22.28515625" style="1" customWidth="1"/>
    <col min="4868" max="4868" width="10.5703125" style="1" customWidth="1"/>
    <col min="4869" max="4878" width="6.7109375" style="1" customWidth="1"/>
    <col min="4879" max="4880" width="6.28515625" style="1" customWidth="1"/>
    <col min="4881" max="4882" width="9.140625" style="1"/>
    <col min="4883" max="4883" width="10.5703125" style="1" bestFit="1" customWidth="1"/>
    <col min="4884" max="5120" width="9.140625" style="1"/>
    <col min="5121" max="5121" width="4.85546875" style="1" customWidth="1"/>
    <col min="5122" max="5122" width="5.140625" style="1" customWidth="1"/>
    <col min="5123" max="5123" width="22.28515625" style="1" customWidth="1"/>
    <col min="5124" max="5124" width="10.5703125" style="1" customWidth="1"/>
    <col min="5125" max="5134" width="6.7109375" style="1" customWidth="1"/>
    <col min="5135" max="5136" width="6.28515625" style="1" customWidth="1"/>
    <col min="5137" max="5138" width="9.140625" style="1"/>
    <col min="5139" max="5139" width="10.5703125" style="1" bestFit="1" customWidth="1"/>
    <col min="5140" max="5376" width="9.140625" style="1"/>
    <col min="5377" max="5377" width="4.85546875" style="1" customWidth="1"/>
    <col min="5378" max="5378" width="5.140625" style="1" customWidth="1"/>
    <col min="5379" max="5379" width="22.28515625" style="1" customWidth="1"/>
    <col min="5380" max="5380" width="10.5703125" style="1" customWidth="1"/>
    <col min="5381" max="5390" width="6.7109375" style="1" customWidth="1"/>
    <col min="5391" max="5392" width="6.28515625" style="1" customWidth="1"/>
    <col min="5393" max="5394" width="9.140625" style="1"/>
    <col min="5395" max="5395" width="10.5703125" style="1" bestFit="1" customWidth="1"/>
    <col min="5396" max="5632" width="9.140625" style="1"/>
    <col min="5633" max="5633" width="4.85546875" style="1" customWidth="1"/>
    <col min="5634" max="5634" width="5.140625" style="1" customWidth="1"/>
    <col min="5635" max="5635" width="22.28515625" style="1" customWidth="1"/>
    <col min="5636" max="5636" width="10.5703125" style="1" customWidth="1"/>
    <col min="5637" max="5646" width="6.7109375" style="1" customWidth="1"/>
    <col min="5647" max="5648" width="6.28515625" style="1" customWidth="1"/>
    <col min="5649" max="5650" width="9.140625" style="1"/>
    <col min="5651" max="5651" width="10.5703125" style="1" bestFit="1" customWidth="1"/>
    <col min="5652" max="5888" width="9.140625" style="1"/>
    <col min="5889" max="5889" width="4.85546875" style="1" customWidth="1"/>
    <col min="5890" max="5890" width="5.140625" style="1" customWidth="1"/>
    <col min="5891" max="5891" width="22.28515625" style="1" customWidth="1"/>
    <col min="5892" max="5892" width="10.5703125" style="1" customWidth="1"/>
    <col min="5893" max="5902" width="6.7109375" style="1" customWidth="1"/>
    <col min="5903" max="5904" width="6.28515625" style="1" customWidth="1"/>
    <col min="5905" max="5906" width="9.140625" style="1"/>
    <col min="5907" max="5907" width="10.5703125" style="1" bestFit="1" customWidth="1"/>
    <col min="5908" max="6144" width="9.140625" style="1"/>
    <col min="6145" max="6145" width="4.85546875" style="1" customWidth="1"/>
    <col min="6146" max="6146" width="5.140625" style="1" customWidth="1"/>
    <col min="6147" max="6147" width="22.28515625" style="1" customWidth="1"/>
    <col min="6148" max="6148" width="10.5703125" style="1" customWidth="1"/>
    <col min="6149" max="6158" width="6.7109375" style="1" customWidth="1"/>
    <col min="6159" max="6160" width="6.28515625" style="1" customWidth="1"/>
    <col min="6161" max="6162" width="9.140625" style="1"/>
    <col min="6163" max="6163" width="10.5703125" style="1" bestFit="1" customWidth="1"/>
    <col min="6164" max="6400" width="9.140625" style="1"/>
    <col min="6401" max="6401" width="4.85546875" style="1" customWidth="1"/>
    <col min="6402" max="6402" width="5.140625" style="1" customWidth="1"/>
    <col min="6403" max="6403" width="22.28515625" style="1" customWidth="1"/>
    <col min="6404" max="6404" width="10.5703125" style="1" customWidth="1"/>
    <col min="6405" max="6414" width="6.7109375" style="1" customWidth="1"/>
    <col min="6415" max="6416" width="6.28515625" style="1" customWidth="1"/>
    <col min="6417" max="6418" width="9.140625" style="1"/>
    <col min="6419" max="6419" width="10.5703125" style="1" bestFit="1" customWidth="1"/>
    <col min="6420" max="6656" width="9.140625" style="1"/>
    <col min="6657" max="6657" width="4.85546875" style="1" customWidth="1"/>
    <col min="6658" max="6658" width="5.140625" style="1" customWidth="1"/>
    <col min="6659" max="6659" width="22.28515625" style="1" customWidth="1"/>
    <col min="6660" max="6660" width="10.5703125" style="1" customWidth="1"/>
    <col min="6661" max="6670" width="6.7109375" style="1" customWidth="1"/>
    <col min="6671" max="6672" width="6.28515625" style="1" customWidth="1"/>
    <col min="6673" max="6674" width="9.140625" style="1"/>
    <col min="6675" max="6675" width="10.5703125" style="1" bestFit="1" customWidth="1"/>
    <col min="6676" max="6912" width="9.140625" style="1"/>
    <col min="6913" max="6913" width="4.85546875" style="1" customWidth="1"/>
    <col min="6914" max="6914" width="5.140625" style="1" customWidth="1"/>
    <col min="6915" max="6915" width="22.28515625" style="1" customWidth="1"/>
    <col min="6916" max="6916" width="10.5703125" style="1" customWidth="1"/>
    <col min="6917" max="6926" width="6.7109375" style="1" customWidth="1"/>
    <col min="6927" max="6928" width="6.28515625" style="1" customWidth="1"/>
    <col min="6929" max="6930" width="9.140625" style="1"/>
    <col min="6931" max="6931" width="10.5703125" style="1" bestFit="1" customWidth="1"/>
    <col min="6932" max="7168" width="9.140625" style="1"/>
    <col min="7169" max="7169" width="4.85546875" style="1" customWidth="1"/>
    <col min="7170" max="7170" width="5.140625" style="1" customWidth="1"/>
    <col min="7171" max="7171" width="22.28515625" style="1" customWidth="1"/>
    <col min="7172" max="7172" width="10.5703125" style="1" customWidth="1"/>
    <col min="7173" max="7182" width="6.7109375" style="1" customWidth="1"/>
    <col min="7183" max="7184" width="6.28515625" style="1" customWidth="1"/>
    <col min="7185" max="7186" width="9.140625" style="1"/>
    <col min="7187" max="7187" width="10.5703125" style="1" bestFit="1" customWidth="1"/>
    <col min="7188" max="7424" width="9.140625" style="1"/>
    <col min="7425" max="7425" width="4.85546875" style="1" customWidth="1"/>
    <col min="7426" max="7426" width="5.140625" style="1" customWidth="1"/>
    <col min="7427" max="7427" width="22.28515625" style="1" customWidth="1"/>
    <col min="7428" max="7428" width="10.5703125" style="1" customWidth="1"/>
    <col min="7429" max="7438" width="6.7109375" style="1" customWidth="1"/>
    <col min="7439" max="7440" width="6.28515625" style="1" customWidth="1"/>
    <col min="7441" max="7442" width="9.140625" style="1"/>
    <col min="7443" max="7443" width="10.5703125" style="1" bestFit="1" customWidth="1"/>
    <col min="7444" max="7680" width="9.140625" style="1"/>
    <col min="7681" max="7681" width="4.85546875" style="1" customWidth="1"/>
    <col min="7682" max="7682" width="5.140625" style="1" customWidth="1"/>
    <col min="7683" max="7683" width="22.28515625" style="1" customWidth="1"/>
    <col min="7684" max="7684" width="10.5703125" style="1" customWidth="1"/>
    <col min="7685" max="7694" width="6.7109375" style="1" customWidth="1"/>
    <col min="7695" max="7696" width="6.28515625" style="1" customWidth="1"/>
    <col min="7697" max="7698" width="9.140625" style="1"/>
    <col min="7699" max="7699" width="10.5703125" style="1" bestFit="1" customWidth="1"/>
    <col min="7700" max="7936" width="9.140625" style="1"/>
    <col min="7937" max="7937" width="4.85546875" style="1" customWidth="1"/>
    <col min="7938" max="7938" width="5.140625" style="1" customWidth="1"/>
    <col min="7939" max="7939" width="22.28515625" style="1" customWidth="1"/>
    <col min="7940" max="7940" width="10.5703125" style="1" customWidth="1"/>
    <col min="7941" max="7950" width="6.7109375" style="1" customWidth="1"/>
    <col min="7951" max="7952" width="6.28515625" style="1" customWidth="1"/>
    <col min="7953" max="7954" width="9.140625" style="1"/>
    <col min="7955" max="7955" width="10.5703125" style="1" bestFit="1" customWidth="1"/>
    <col min="7956" max="8192" width="9.140625" style="1"/>
    <col min="8193" max="8193" width="4.85546875" style="1" customWidth="1"/>
    <col min="8194" max="8194" width="5.140625" style="1" customWidth="1"/>
    <col min="8195" max="8195" width="22.28515625" style="1" customWidth="1"/>
    <col min="8196" max="8196" width="10.5703125" style="1" customWidth="1"/>
    <col min="8197" max="8206" width="6.7109375" style="1" customWidth="1"/>
    <col min="8207" max="8208" width="6.28515625" style="1" customWidth="1"/>
    <col min="8209" max="8210" width="9.140625" style="1"/>
    <col min="8211" max="8211" width="10.5703125" style="1" bestFit="1" customWidth="1"/>
    <col min="8212" max="8448" width="9.140625" style="1"/>
    <col min="8449" max="8449" width="4.85546875" style="1" customWidth="1"/>
    <col min="8450" max="8450" width="5.140625" style="1" customWidth="1"/>
    <col min="8451" max="8451" width="22.28515625" style="1" customWidth="1"/>
    <col min="8452" max="8452" width="10.5703125" style="1" customWidth="1"/>
    <col min="8453" max="8462" width="6.7109375" style="1" customWidth="1"/>
    <col min="8463" max="8464" width="6.28515625" style="1" customWidth="1"/>
    <col min="8465" max="8466" width="9.140625" style="1"/>
    <col min="8467" max="8467" width="10.5703125" style="1" bestFit="1" customWidth="1"/>
    <col min="8468" max="8704" width="9.140625" style="1"/>
    <col min="8705" max="8705" width="4.85546875" style="1" customWidth="1"/>
    <col min="8706" max="8706" width="5.140625" style="1" customWidth="1"/>
    <col min="8707" max="8707" width="22.28515625" style="1" customWidth="1"/>
    <col min="8708" max="8708" width="10.5703125" style="1" customWidth="1"/>
    <col min="8709" max="8718" width="6.7109375" style="1" customWidth="1"/>
    <col min="8719" max="8720" width="6.28515625" style="1" customWidth="1"/>
    <col min="8721" max="8722" width="9.140625" style="1"/>
    <col min="8723" max="8723" width="10.5703125" style="1" bestFit="1" customWidth="1"/>
    <col min="8724" max="8960" width="9.140625" style="1"/>
    <col min="8961" max="8961" width="4.85546875" style="1" customWidth="1"/>
    <col min="8962" max="8962" width="5.140625" style="1" customWidth="1"/>
    <col min="8963" max="8963" width="22.28515625" style="1" customWidth="1"/>
    <col min="8964" max="8964" width="10.5703125" style="1" customWidth="1"/>
    <col min="8965" max="8974" width="6.7109375" style="1" customWidth="1"/>
    <col min="8975" max="8976" width="6.28515625" style="1" customWidth="1"/>
    <col min="8977" max="8978" width="9.140625" style="1"/>
    <col min="8979" max="8979" width="10.5703125" style="1" bestFit="1" customWidth="1"/>
    <col min="8980" max="9216" width="9.140625" style="1"/>
    <col min="9217" max="9217" width="4.85546875" style="1" customWidth="1"/>
    <col min="9218" max="9218" width="5.140625" style="1" customWidth="1"/>
    <col min="9219" max="9219" width="22.28515625" style="1" customWidth="1"/>
    <col min="9220" max="9220" width="10.5703125" style="1" customWidth="1"/>
    <col min="9221" max="9230" width="6.7109375" style="1" customWidth="1"/>
    <col min="9231" max="9232" width="6.28515625" style="1" customWidth="1"/>
    <col min="9233" max="9234" width="9.140625" style="1"/>
    <col min="9235" max="9235" width="10.5703125" style="1" bestFit="1" customWidth="1"/>
    <col min="9236" max="9472" width="9.140625" style="1"/>
    <col min="9473" max="9473" width="4.85546875" style="1" customWidth="1"/>
    <col min="9474" max="9474" width="5.140625" style="1" customWidth="1"/>
    <col min="9475" max="9475" width="22.28515625" style="1" customWidth="1"/>
    <col min="9476" max="9476" width="10.5703125" style="1" customWidth="1"/>
    <col min="9477" max="9486" width="6.7109375" style="1" customWidth="1"/>
    <col min="9487" max="9488" width="6.28515625" style="1" customWidth="1"/>
    <col min="9489" max="9490" width="9.140625" style="1"/>
    <col min="9491" max="9491" width="10.5703125" style="1" bestFit="1" customWidth="1"/>
    <col min="9492" max="9728" width="9.140625" style="1"/>
    <col min="9729" max="9729" width="4.85546875" style="1" customWidth="1"/>
    <col min="9730" max="9730" width="5.140625" style="1" customWidth="1"/>
    <col min="9731" max="9731" width="22.28515625" style="1" customWidth="1"/>
    <col min="9732" max="9732" width="10.5703125" style="1" customWidth="1"/>
    <col min="9733" max="9742" width="6.7109375" style="1" customWidth="1"/>
    <col min="9743" max="9744" width="6.28515625" style="1" customWidth="1"/>
    <col min="9745" max="9746" width="9.140625" style="1"/>
    <col min="9747" max="9747" width="10.5703125" style="1" bestFit="1" customWidth="1"/>
    <col min="9748" max="9984" width="9.140625" style="1"/>
    <col min="9985" max="9985" width="4.85546875" style="1" customWidth="1"/>
    <col min="9986" max="9986" width="5.140625" style="1" customWidth="1"/>
    <col min="9987" max="9987" width="22.28515625" style="1" customWidth="1"/>
    <col min="9988" max="9988" width="10.5703125" style="1" customWidth="1"/>
    <col min="9989" max="9998" width="6.7109375" style="1" customWidth="1"/>
    <col min="9999" max="10000" width="6.28515625" style="1" customWidth="1"/>
    <col min="10001" max="10002" width="9.140625" style="1"/>
    <col min="10003" max="10003" width="10.5703125" style="1" bestFit="1" customWidth="1"/>
    <col min="10004" max="10240" width="9.140625" style="1"/>
    <col min="10241" max="10241" width="4.85546875" style="1" customWidth="1"/>
    <col min="10242" max="10242" width="5.140625" style="1" customWidth="1"/>
    <col min="10243" max="10243" width="22.28515625" style="1" customWidth="1"/>
    <col min="10244" max="10244" width="10.5703125" style="1" customWidth="1"/>
    <col min="10245" max="10254" width="6.7109375" style="1" customWidth="1"/>
    <col min="10255" max="10256" width="6.28515625" style="1" customWidth="1"/>
    <col min="10257" max="10258" width="9.140625" style="1"/>
    <col min="10259" max="10259" width="10.5703125" style="1" bestFit="1" customWidth="1"/>
    <col min="10260" max="10496" width="9.140625" style="1"/>
    <col min="10497" max="10497" width="4.85546875" style="1" customWidth="1"/>
    <col min="10498" max="10498" width="5.140625" style="1" customWidth="1"/>
    <col min="10499" max="10499" width="22.28515625" style="1" customWidth="1"/>
    <col min="10500" max="10500" width="10.5703125" style="1" customWidth="1"/>
    <col min="10501" max="10510" width="6.7109375" style="1" customWidth="1"/>
    <col min="10511" max="10512" width="6.28515625" style="1" customWidth="1"/>
    <col min="10513" max="10514" width="9.140625" style="1"/>
    <col min="10515" max="10515" width="10.5703125" style="1" bestFit="1" customWidth="1"/>
    <col min="10516" max="10752" width="9.140625" style="1"/>
    <col min="10753" max="10753" width="4.85546875" style="1" customWidth="1"/>
    <col min="10754" max="10754" width="5.140625" style="1" customWidth="1"/>
    <col min="10755" max="10755" width="22.28515625" style="1" customWidth="1"/>
    <col min="10756" max="10756" width="10.5703125" style="1" customWidth="1"/>
    <col min="10757" max="10766" width="6.7109375" style="1" customWidth="1"/>
    <col min="10767" max="10768" width="6.28515625" style="1" customWidth="1"/>
    <col min="10769" max="10770" width="9.140625" style="1"/>
    <col min="10771" max="10771" width="10.5703125" style="1" bestFit="1" customWidth="1"/>
    <col min="10772" max="11008" width="9.140625" style="1"/>
    <col min="11009" max="11009" width="4.85546875" style="1" customWidth="1"/>
    <col min="11010" max="11010" width="5.140625" style="1" customWidth="1"/>
    <col min="11011" max="11011" width="22.28515625" style="1" customWidth="1"/>
    <col min="11012" max="11012" width="10.5703125" style="1" customWidth="1"/>
    <col min="11013" max="11022" width="6.7109375" style="1" customWidth="1"/>
    <col min="11023" max="11024" width="6.28515625" style="1" customWidth="1"/>
    <col min="11025" max="11026" width="9.140625" style="1"/>
    <col min="11027" max="11027" width="10.5703125" style="1" bestFit="1" customWidth="1"/>
    <col min="11028" max="11264" width="9.140625" style="1"/>
    <col min="11265" max="11265" width="4.85546875" style="1" customWidth="1"/>
    <col min="11266" max="11266" width="5.140625" style="1" customWidth="1"/>
    <col min="11267" max="11267" width="22.28515625" style="1" customWidth="1"/>
    <col min="11268" max="11268" width="10.5703125" style="1" customWidth="1"/>
    <col min="11269" max="11278" width="6.7109375" style="1" customWidth="1"/>
    <col min="11279" max="11280" width="6.28515625" style="1" customWidth="1"/>
    <col min="11281" max="11282" width="9.140625" style="1"/>
    <col min="11283" max="11283" width="10.5703125" style="1" bestFit="1" customWidth="1"/>
    <col min="11284" max="11520" width="9.140625" style="1"/>
    <col min="11521" max="11521" width="4.85546875" style="1" customWidth="1"/>
    <col min="11522" max="11522" width="5.140625" style="1" customWidth="1"/>
    <col min="11523" max="11523" width="22.28515625" style="1" customWidth="1"/>
    <col min="11524" max="11524" width="10.5703125" style="1" customWidth="1"/>
    <col min="11525" max="11534" width="6.7109375" style="1" customWidth="1"/>
    <col min="11535" max="11536" width="6.28515625" style="1" customWidth="1"/>
    <col min="11537" max="11538" width="9.140625" style="1"/>
    <col min="11539" max="11539" width="10.5703125" style="1" bestFit="1" customWidth="1"/>
    <col min="11540" max="11776" width="9.140625" style="1"/>
    <col min="11777" max="11777" width="4.85546875" style="1" customWidth="1"/>
    <col min="11778" max="11778" width="5.140625" style="1" customWidth="1"/>
    <col min="11779" max="11779" width="22.28515625" style="1" customWidth="1"/>
    <col min="11780" max="11780" width="10.5703125" style="1" customWidth="1"/>
    <col min="11781" max="11790" width="6.7109375" style="1" customWidth="1"/>
    <col min="11791" max="11792" width="6.28515625" style="1" customWidth="1"/>
    <col min="11793" max="11794" width="9.140625" style="1"/>
    <col min="11795" max="11795" width="10.5703125" style="1" bestFit="1" customWidth="1"/>
    <col min="11796" max="12032" width="9.140625" style="1"/>
    <col min="12033" max="12033" width="4.85546875" style="1" customWidth="1"/>
    <col min="12034" max="12034" width="5.140625" style="1" customWidth="1"/>
    <col min="12035" max="12035" width="22.28515625" style="1" customWidth="1"/>
    <col min="12036" max="12036" width="10.5703125" style="1" customWidth="1"/>
    <col min="12037" max="12046" width="6.7109375" style="1" customWidth="1"/>
    <col min="12047" max="12048" width="6.28515625" style="1" customWidth="1"/>
    <col min="12049" max="12050" width="9.140625" style="1"/>
    <col min="12051" max="12051" width="10.5703125" style="1" bestFit="1" customWidth="1"/>
    <col min="12052" max="12288" width="9.140625" style="1"/>
    <col min="12289" max="12289" width="4.85546875" style="1" customWidth="1"/>
    <col min="12290" max="12290" width="5.140625" style="1" customWidth="1"/>
    <col min="12291" max="12291" width="22.28515625" style="1" customWidth="1"/>
    <col min="12292" max="12292" width="10.5703125" style="1" customWidth="1"/>
    <col min="12293" max="12302" width="6.7109375" style="1" customWidth="1"/>
    <col min="12303" max="12304" width="6.28515625" style="1" customWidth="1"/>
    <col min="12305" max="12306" width="9.140625" style="1"/>
    <col min="12307" max="12307" width="10.5703125" style="1" bestFit="1" customWidth="1"/>
    <col min="12308" max="12544" width="9.140625" style="1"/>
    <col min="12545" max="12545" width="4.85546875" style="1" customWidth="1"/>
    <col min="12546" max="12546" width="5.140625" style="1" customWidth="1"/>
    <col min="12547" max="12547" width="22.28515625" style="1" customWidth="1"/>
    <col min="12548" max="12548" width="10.5703125" style="1" customWidth="1"/>
    <col min="12549" max="12558" width="6.7109375" style="1" customWidth="1"/>
    <col min="12559" max="12560" width="6.28515625" style="1" customWidth="1"/>
    <col min="12561" max="12562" width="9.140625" style="1"/>
    <col min="12563" max="12563" width="10.5703125" style="1" bestFit="1" customWidth="1"/>
    <col min="12564" max="12800" width="9.140625" style="1"/>
    <col min="12801" max="12801" width="4.85546875" style="1" customWidth="1"/>
    <col min="12802" max="12802" width="5.140625" style="1" customWidth="1"/>
    <col min="12803" max="12803" width="22.28515625" style="1" customWidth="1"/>
    <col min="12804" max="12804" width="10.5703125" style="1" customWidth="1"/>
    <col min="12805" max="12814" width="6.7109375" style="1" customWidth="1"/>
    <col min="12815" max="12816" width="6.28515625" style="1" customWidth="1"/>
    <col min="12817" max="12818" width="9.140625" style="1"/>
    <col min="12819" max="12819" width="10.5703125" style="1" bestFit="1" customWidth="1"/>
    <col min="12820" max="13056" width="9.140625" style="1"/>
    <col min="13057" max="13057" width="4.85546875" style="1" customWidth="1"/>
    <col min="13058" max="13058" width="5.140625" style="1" customWidth="1"/>
    <col min="13059" max="13059" width="22.28515625" style="1" customWidth="1"/>
    <col min="13060" max="13060" width="10.5703125" style="1" customWidth="1"/>
    <col min="13061" max="13070" width="6.7109375" style="1" customWidth="1"/>
    <col min="13071" max="13072" width="6.28515625" style="1" customWidth="1"/>
    <col min="13073" max="13074" width="9.140625" style="1"/>
    <col min="13075" max="13075" width="10.5703125" style="1" bestFit="1" customWidth="1"/>
    <col min="13076" max="13312" width="9.140625" style="1"/>
    <col min="13313" max="13313" width="4.85546875" style="1" customWidth="1"/>
    <col min="13314" max="13314" width="5.140625" style="1" customWidth="1"/>
    <col min="13315" max="13315" width="22.28515625" style="1" customWidth="1"/>
    <col min="13316" max="13316" width="10.5703125" style="1" customWidth="1"/>
    <col min="13317" max="13326" width="6.7109375" style="1" customWidth="1"/>
    <col min="13327" max="13328" width="6.28515625" style="1" customWidth="1"/>
    <col min="13329" max="13330" width="9.140625" style="1"/>
    <col min="13331" max="13331" width="10.5703125" style="1" bestFit="1" customWidth="1"/>
    <col min="13332" max="13568" width="9.140625" style="1"/>
    <col min="13569" max="13569" width="4.85546875" style="1" customWidth="1"/>
    <col min="13570" max="13570" width="5.140625" style="1" customWidth="1"/>
    <col min="13571" max="13571" width="22.28515625" style="1" customWidth="1"/>
    <col min="13572" max="13572" width="10.5703125" style="1" customWidth="1"/>
    <col min="13573" max="13582" width="6.7109375" style="1" customWidth="1"/>
    <col min="13583" max="13584" width="6.28515625" style="1" customWidth="1"/>
    <col min="13585" max="13586" width="9.140625" style="1"/>
    <col min="13587" max="13587" width="10.5703125" style="1" bestFit="1" customWidth="1"/>
    <col min="13588" max="13824" width="9.140625" style="1"/>
    <col min="13825" max="13825" width="4.85546875" style="1" customWidth="1"/>
    <col min="13826" max="13826" width="5.140625" style="1" customWidth="1"/>
    <col min="13827" max="13827" width="22.28515625" style="1" customWidth="1"/>
    <col min="13828" max="13828" width="10.5703125" style="1" customWidth="1"/>
    <col min="13829" max="13838" width="6.7109375" style="1" customWidth="1"/>
    <col min="13839" max="13840" width="6.28515625" style="1" customWidth="1"/>
    <col min="13841" max="13842" width="9.140625" style="1"/>
    <col min="13843" max="13843" width="10.5703125" style="1" bestFit="1" customWidth="1"/>
    <col min="13844" max="14080" width="9.140625" style="1"/>
    <col min="14081" max="14081" width="4.85546875" style="1" customWidth="1"/>
    <col min="14082" max="14082" width="5.140625" style="1" customWidth="1"/>
    <col min="14083" max="14083" width="22.28515625" style="1" customWidth="1"/>
    <col min="14084" max="14084" width="10.5703125" style="1" customWidth="1"/>
    <col min="14085" max="14094" width="6.7109375" style="1" customWidth="1"/>
    <col min="14095" max="14096" width="6.28515625" style="1" customWidth="1"/>
    <col min="14097" max="14098" width="9.140625" style="1"/>
    <col min="14099" max="14099" width="10.5703125" style="1" bestFit="1" customWidth="1"/>
    <col min="14100" max="14336" width="9.140625" style="1"/>
    <col min="14337" max="14337" width="4.85546875" style="1" customWidth="1"/>
    <col min="14338" max="14338" width="5.140625" style="1" customWidth="1"/>
    <col min="14339" max="14339" width="22.28515625" style="1" customWidth="1"/>
    <col min="14340" max="14340" width="10.5703125" style="1" customWidth="1"/>
    <col min="14341" max="14350" width="6.7109375" style="1" customWidth="1"/>
    <col min="14351" max="14352" width="6.28515625" style="1" customWidth="1"/>
    <col min="14353" max="14354" width="9.140625" style="1"/>
    <col min="14355" max="14355" width="10.5703125" style="1" bestFit="1" customWidth="1"/>
    <col min="14356" max="14592" width="9.140625" style="1"/>
    <col min="14593" max="14593" width="4.85546875" style="1" customWidth="1"/>
    <col min="14594" max="14594" width="5.140625" style="1" customWidth="1"/>
    <col min="14595" max="14595" width="22.28515625" style="1" customWidth="1"/>
    <col min="14596" max="14596" width="10.5703125" style="1" customWidth="1"/>
    <col min="14597" max="14606" width="6.7109375" style="1" customWidth="1"/>
    <col min="14607" max="14608" width="6.28515625" style="1" customWidth="1"/>
    <col min="14609" max="14610" width="9.140625" style="1"/>
    <col min="14611" max="14611" width="10.5703125" style="1" bestFit="1" customWidth="1"/>
    <col min="14612" max="14848" width="9.140625" style="1"/>
    <col min="14849" max="14849" width="4.85546875" style="1" customWidth="1"/>
    <col min="14850" max="14850" width="5.140625" style="1" customWidth="1"/>
    <col min="14851" max="14851" width="22.28515625" style="1" customWidth="1"/>
    <col min="14852" max="14852" width="10.5703125" style="1" customWidth="1"/>
    <col min="14853" max="14862" width="6.7109375" style="1" customWidth="1"/>
    <col min="14863" max="14864" width="6.28515625" style="1" customWidth="1"/>
    <col min="14865" max="14866" width="9.140625" style="1"/>
    <col min="14867" max="14867" width="10.5703125" style="1" bestFit="1" customWidth="1"/>
    <col min="14868" max="15104" width="9.140625" style="1"/>
    <col min="15105" max="15105" width="4.85546875" style="1" customWidth="1"/>
    <col min="15106" max="15106" width="5.140625" style="1" customWidth="1"/>
    <col min="15107" max="15107" width="22.28515625" style="1" customWidth="1"/>
    <col min="15108" max="15108" width="10.5703125" style="1" customWidth="1"/>
    <col min="15109" max="15118" width="6.7109375" style="1" customWidth="1"/>
    <col min="15119" max="15120" width="6.28515625" style="1" customWidth="1"/>
    <col min="15121" max="15122" width="9.140625" style="1"/>
    <col min="15123" max="15123" width="10.5703125" style="1" bestFit="1" customWidth="1"/>
    <col min="15124" max="15360" width="9.140625" style="1"/>
    <col min="15361" max="15361" width="4.85546875" style="1" customWidth="1"/>
    <col min="15362" max="15362" width="5.140625" style="1" customWidth="1"/>
    <col min="15363" max="15363" width="22.28515625" style="1" customWidth="1"/>
    <col min="15364" max="15364" width="10.5703125" style="1" customWidth="1"/>
    <col min="15365" max="15374" width="6.7109375" style="1" customWidth="1"/>
    <col min="15375" max="15376" width="6.28515625" style="1" customWidth="1"/>
    <col min="15377" max="15378" width="9.140625" style="1"/>
    <col min="15379" max="15379" width="10.5703125" style="1" bestFit="1" customWidth="1"/>
    <col min="15380" max="15616" width="9.140625" style="1"/>
    <col min="15617" max="15617" width="4.85546875" style="1" customWidth="1"/>
    <col min="15618" max="15618" width="5.140625" style="1" customWidth="1"/>
    <col min="15619" max="15619" width="22.28515625" style="1" customWidth="1"/>
    <col min="15620" max="15620" width="10.5703125" style="1" customWidth="1"/>
    <col min="15621" max="15630" width="6.7109375" style="1" customWidth="1"/>
    <col min="15631" max="15632" width="6.28515625" style="1" customWidth="1"/>
    <col min="15633" max="15634" width="9.140625" style="1"/>
    <col min="15635" max="15635" width="10.5703125" style="1" bestFit="1" customWidth="1"/>
    <col min="15636" max="15872" width="9.140625" style="1"/>
    <col min="15873" max="15873" width="4.85546875" style="1" customWidth="1"/>
    <col min="15874" max="15874" width="5.140625" style="1" customWidth="1"/>
    <col min="15875" max="15875" width="22.28515625" style="1" customWidth="1"/>
    <col min="15876" max="15876" width="10.5703125" style="1" customWidth="1"/>
    <col min="15877" max="15886" width="6.7109375" style="1" customWidth="1"/>
    <col min="15887" max="15888" width="6.28515625" style="1" customWidth="1"/>
    <col min="15889" max="15890" width="9.140625" style="1"/>
    <col min="15891" max="15891" width="10.5703125" style="1" bestFit="1" customWidth="1"/>
    <col min="15892" max="16128" width="9.140625" style="1"/>
    <col min="16129" max="16129" width="4.85546875" style="1" customWidth="1"/>
    <col min="16130" max="16130" width="5.140625" style="1" customWidth="1"/>
    <col min="16131" max="16131" width="22.28515625" style="1" customWidth="1"/>
    <col min="16132" max="16132" width="10.5703125" style="1" customWidth="1"/>
    <col min="16133" max="16142" width="6.7109375" style="1" customWidth="1"/>
    <col min="16143" max="16144" width="6.28515625" style="1" customWidth="1"/>
    <col min="16145" max="16146" width="9.140625" style="1"/>
    <col min="16147" max="16147" width="10.5703125" style="1" bestFit="1" customWidth="1"/>
    <col min="16148" max="16384" width="9.140625" style="1"/>
  </cols>
  <sheetData>
    <row r="1" spans="1:22" ht="15.75" x14ac:dyDescent="0.25">
      <c r="B1" s="53" t="s">
        <v>45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22" ht="7.5" customHeight="1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2" ht="44.25" customHeight="1" x14ac:dyDescent="0.2">
      <c r="B3" s="54" t="s">
        <v>0</v>
      </c>
      <c r="C3" s="57" t="s">
        <v>1</v>
      </c>
      <c r="D3" s="60" t="s">
        <v>2</v>
      </c>
      <c r="E3" s="63" t="s">
        <v>3</v>
      </c>
      <c r="F3" s="63"/>
      <c r="G3" s="63" t="s">
        <v>4</v>
      </c>
      <c r="H3" s="63"/>
      <c r="I3" s="63" t="s">
        <v>5</v>
      </c>
      <c r="J3" s="63"/>
      <c r="K3" s="63" t="s">
        <v>6</v>
      </c>
      <c r="L3" s="63"/>
      <c r="M3" s="63" t="s">
        <v>7</v>
      </c>
      <c r="N3" s="63"/>
      <c r="O3" s="63" t="s">
        <v>8</v>
      </c>
      <c r="P3" s="64"/>
    </row>
    <row r="4" spans="1:22" ht="6.75" hidden="1" customHeight="1" x14ac:dyDescent="0.2">
      <c r="B4" s="55"/>
      <c r="C4" s="58"/>
      <c r="D4" s="61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2" ht="13.5" hidden="1" customHeight="1" thickBot="1" x14ac:dyDescent="0.25">
      <c r="B5" s="55"/>
      <c r="C5" s="58"/>
      <c r="D5" s="61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2" ht="15" thickBot="1" x14ac:dyDescent="0.25">
      <c r="B6" s="56"/>
      <c r="C6" s="59"/>
      <c r="D6" s="62"/>
      <c r="E6" s="40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22" ht="15" customHeight="1" x14ac:dyDescent="0.25">
      <c r="B7" s="9">
        <v>1</v>
      </c>
      <c r="C7" s="10" t="s">
        <v>13</v>
      </c>
      <c r="D7" s="39">
        <v>25</v>
      </c>
      <c r="E7" s="42">
        <v>4</v>
      </c>
      <c r="F7" s="12">
        <v>16</v>
      </c>
      <c r="G7" s="11">
        <v>9</v>
      </c>
      <c r="H7" s="12">
        <v>36</v>
      </c>
      <c r="I7" s="11">
        <v>5</v>
      </c>
      <c r="J7" s="12">
        <v>20</v>
      </c>
      <c r="K7" s="11">
        <v>4</v>
      </c>
      <c r="L7" s="12">
        <v>16</v>
      </c>
      <c r="M7" s="11">
        <v>3</v>
      </c>
      <c r="N7" s="12">
        <v>12</v>
      </c>
      <c r="O7" s="11">
        <v>0</v>
      </c>
      <c r="P7" s="13">
        <v>0</v>
      </c>
      <c r="Q7" s="14"/>
      <c r="R7" s="15"/>
      <c r="S7" s="37"/>
      <c r="T7" s="15"/>
      <c r="U7" s="15"/>
      <c r="V7" s="15"/>
    </row>
    <row r="8" spans="1:22" ht="15" customHeight="1" x14ac:dyDescent="0.25">
      <c r="B8" s="17">
        <v>2</v>
      </c>
      <c r="C8" s="10" t="s">
        <v>14</v>
      </c>
      <c r="D8" s="39">
        <v>46</v>
      </c>
      <c r="E8" s="42">
        <v>17</v>
      </c>
      <c r="F8" s="12">
        <v>36.95652173913043</v>
      </c>
      <c r="G8" s="11">
        <v>15</v>
      </c>
      <c r="H8" s="12">
        <v>32.608695652173914</v>
      </c>
      <c r="I8" s="11">
        <v>5</v>
      </c>
      <c r="J8" s="12">
        <v>10.869565217391305</v>
      </c>
      <c r="K8" s="11">
        <v>4</v>
      </c>
      <c r="L8" s="12">
        <v>8.695652173913043</v>
      </c>
      <c r="M8" s="11">
        <v>5</v>
      </c>
      <c r="N8" s="12">
        <v>10.869565217391305</v>
      </c>
      <c r="O8" s="11">
        <v>0</v>
      </c>
      <c r="P8" s="13">
        <v>0</v>
      </c>
      <c r="Q8" s="14"/>
      <c r="R8" s="15"/>
      <c r="S8" s="37"/>
      <c r="T8" s="15"/>
      <c r="U8" s="15"/>
      <c r="V8" s="15"/>
    </row>
    <row r="9" spans="1:22" ht="15" customHeight="1" x14ac:dyDescent="0.25">
      <c r="B9" s="17">
        <v>3</v>
      </c>
      <c r="C9" s="10" t="s">
        <v>15</v>
      </c>
      <c r="D9" s="39">
        <v>101</v>
      </c>
      <c r="E9" s="42">
        <v>26</v>
      </c>
      <c r="F9" s="12">
        <v>25.742574257425744</v>
      </c>
      <c r="G9" s="11">
        <v>48</v>
      </c>
      <c r="H9" s="12">
        <v>47.524752475247524</v>
      </c>
      <c r="I9" s="11">
        <v>19</v>
      </c>
      <c r="J9" s="12">
        <v>18.811881188118811</v>
      </c>
      <c r="K9" s="11">
        <v>5</v>
      </c>
      <c r="L9" s="12">
        <v>4.9504950495049505</v>
      </c>
      <c r="M9" s="11">
        <v>3</v>
      </c>
      <c r="N9" s="12">
        <v>2.9702970297029703</v>
      </c>
      <c r="O9" s="11">
        <v>0</v>
      </c>
      <c r="P9" s="13">
        <v>0</v>
      </c>
      <c r="Q9" s="14"/>
      <c r="R9" s="15"/>
      <c r="S9" s="37"/>
      <c r="T9" s="15"/>
      <c r="U9" s="15"/>
      <c r="V9" s="15"/>
    </row>
    <row r="10" spans="1:22" ht="15" customHeight="1" x14ac:dyDescent="0.25">
      <c r="B10" s="17">
        <v>4</v>
      </c>
      <c r="C10" s="10" t="s">
        <v>16</v>
      </c>
      <c r="D10" s="39">
        <v>64</v>
      </c>
      <c r="E10" s="42">
        <v>37</v>
      </c>
      <c r="F10" s="12">
        <v>57.8125</v>
      </c>
      <c r="G10" s="11">
        <v>3</v>
      </c>
      <c r="H10" s="12">
        <v>4.6875</v>
      </c>
      <c r="I10" s="11">
        <v>9</v>
      </c>
      <c r="J10" s="12">
        <v>14.0625</v>
      </c>
      <c r="K10" s="11">
        <v>11</v>
      </c>
      <c r="L10" s="12">
        <v>17.1875</v>
      </c>
      <c r="M10" s="11">
        <v>4</v>
      </c>
      <c r="N10" s="12">
        <v>6.25</v>
      </c>
      <c r="O10" s="11">
        <v>0</v>
      </c>
      <c r="P10" s="13">
        <v>0</v>
      </c>
      <c r="Q10" s="14"/>
      <c r="R10" s="15"/>
      <c r="S10" s="37"/>
      <c r="T10" s="15"/>
      <c r="U10" s="15"/>
      <c r="V10" s="15"/>
    </row>
    <row r="11" spans="1:22" ht="15" customHeight="1" x14ac:dyDescent="0.25">
      <c r="B11" s="17">
        <v>5</v>
      </c>
      <c r="C11" s="10" t="s">
        <v>17</v>
      </c>
      <c r="D11" s="39">
        <v>47</v>
      </c>
      <c r="E11" s="42">
        <v>32</v>
      </c>
      <c r="F11" s="12">
        <v>68.085106382978722</v>
      </c>
      <c r="G11" s="11">
        <v>4</v>
      </c>
      <c r="H11" s="12">
        <v>8.5106382978723403</v>
      </c>
      <c r="I11" s="11">
        <v>5</v>
      </c>
      <c r="J11" s="12">
        <v>10.638297872340425</v>
      </c>
      <c r="K11" s="11">
        <v>3</v>
      </c>
      <c r="L11" s="12">
        <v>6.3829787234042552</v>
      </c>
      <c r="M11" s="11">
        <v>3</v>
      </c>
      <c r="N11" s="12">
        <v>6.3829787234042552</v>
      </c>
      <c r="O11" s="11">
        <v>0</v>
      </c>
      <c r="P11" s="13">
        <v>0</v>
      </c>
      <c r="Q11" s="14"/>
      <c r="R11" s="15"/>
      <c r="S11" s="37"/>
      <c r="T11" s="15"/>
      <c r="U11" s="15"/>
      <c r="V11" s="15"/>
    </row>
    <row r="12" spans="1:22" ht="15" customHeight="1" x14ac:dyDescent="0.25">
      <c r="B12" s="17">
        <v>6</v>
      </c>
      <c r="C12" s="10" t="s">
        <v>18</v>
      </c>
      <c r="D12" s="39">
        <v>38</v>
      </c>
      <c r="E12" s="42">
        <v>22</v>
      </c>
      <c r="F12" s="12">
        <v>57.894736842105267</v>
      </c>
      <c r="G12" s="11">
        <v>1</v>
      </c>
      <c r="H12" s="12">
        <v>2.6315789473684208</v>
      </c>
      <c r="I12" s="11">
        <v>9</v>
      </c>
      <c r="J12" s="12">
        <v>23.684210526315788</v>
      </c>
      <c r="K12" s="11">
        <v>1</v>
      </c>
      <c r="L12" s="12">
        <v>2.6315789473684208</v>
      </c>
      <c r="M12" s="11">
        <v>5</v>
      </c>
      <c r="N12" s="12">
        <v>13.157894736842104</v>
      </c>
      <c r="O12" s="11">
        <v>0</v>
      </c>
      <c r="P12" s="13">
        <v>0</v>
      </c>
      <c r="Q12" s="14"/>
      <c r="R12" s="15"/>
      <c r="S12" s="37"/>
      <c r="T12" s="15"/>
      <c r="U12" s="15"/>
      <c r="V12" s="15"/>
    </row>
    <row r="13" spans="1:22" ht="15" customHeight="1" x14ac:dyDescent="0.25">
      <c r="B13" s="17">
        <v>7</v>
      </c>
      <c r="C13" s="10" t="s">
        <v>19</v>
      </c>
      <c r="D13" s="39">
        <v>40</v>
      </c>
      <c r="E13" s="42">
        <v>16</v>
      </c>
      <c r="F13" s="12">
        <v>40</v>
      </c>
      <c r="G13" s="11">
        <v>12</v>
      </c>
      <c r="H13" s="12">
        <v>30</v>
      </c>
      <c r="I13" s="11">
        <v>5</v>
      </c>
      <c r="J13" s="12">
        <v>12.5</v>
      </c>
      <c r="K13" s="11">
        <v>5</v>
      </c>
      <c r="L13" s="12">
        <v>12.5</v>
      </c>
      <c r="M13" s="11">
        <v>2</v>
      </c>
      <c r="N13" s="12">
        <v>5</v>
      </c>
      <c r="O13" s="11">
        <v>0</v>
      </c>
      <c r="P13" s="13">
        <v>0</v>
      </c>
      <c r="Q13" s="14"/>
      <c r="R13" s="15"/>
      <c r="S13" s="37"/>
      <c r="T13" s="15"/>
      <c r="U13" s="15"/>
      <c r="V13" s="15"/>
    </row>
    <row r="14" spans="1:22" ht="15" customHeight="1" x14ac:dyDescent="0.25">
      <c r="B14" s="17">
        <v>8</v>
      </c>
      <c r="C14" s="10" t="s">
        <v>20</v>
      </c>
      <c r="D14" s="39">
        <v>12</v>
      </c>
      <c r="E14" s="42">
        <v>7</v>
      </c>
      <c r="F14" s="12">
        <v>58.333333333333336</v>
      </c>
      <c r="G14" s="11">
        <v>0</v>
      </c>
      <c r="H14" s="12">
        <v>0</v>
      </c>
      <c r="I14" s="11">
        <v>2</v>
      </c>
      <c r="J14" s="12">
        <v>16.666666666666664</v>
      </c>
      <c r="K14" s="11">
        <v>2</v>
      </c>
      <c r="L14" s="12">
        <v>16.666666666666664</v>
      </c>
      <c r="M14" s="11">
        <v>1</v>
      </c>
      <c r="N14" s="12">
        <v>8.3333333333333321</v>
      </c>
      <c r="O14" s="11">
        <v>0</v>
      </c>
      <c r="P14" s="13">
        <v>0</v>
      </c>
      <c r="Q14" s="14"/>
      <c r="R14" s="15"/>
      <c r="S14" s="37"/>
      <c r="T14" s="15"/>
      <c r="U14" s="15"/>
      <c r="V14" s="15"/>
    </row>
    <row r="15" spans="1:22" ht="15" customHeight="1" x14ac:dyDescent="0.25">
      <c r="B15" s="17">
        <v>9</v>
      </c>
      <c r="C15" s="10" t="s">
        <v>21</v>
      </c>
      <c r="D15" s="39">
        <v>34</v>
      </c>
      <c r="E15" s="42">
        <v>15</v>
      </c>
      <c r="F15" s="12">
        <v>44.117647058823529</v>
      </c>
      <c r="G15" s="11">
        <v>8</v>
      </c>
      <c r="H15" s="12">
        <v>23.52941176470588</v>
      </c>
      <c r="I15" s="11">
        <v>5</v>
      </c>
      <c r="J15" s="12">
        <v>14.705882352941178</v>
      </c>
      <c r="K15" s="11">
        <v>1</v>
      </c>
      <c r="L15" s="12">
        <v>2.9411764705882351</v>
      </c>
      <c r="M15" s="11">
        <v>5</v>
      </c>
      <c r="N15" s="12">
        <v>14.705882352941178</v>
      </c>
      <c r="O15" s="11">
        <v>0</v>
      </c>
      <c r="P15" s="13">
        <v>0</v>
      </c>
      <c r="Q15" s="14"/>
      <c r="R15" s="15"/>
      <c r="S15" s="37"/>
      <c r="T15" s="15"/>
      <c r="U15" s="15"/>
      <c r="V15" s="15"/>
    </row>
    <row r="16" spans="1:22" ht="15" customHeight="1" x14ac:dyDescent="0.25">
      <c r="A16" s="50"/>
      <c r="B16" s="17">
        <v>10</v>
      </c>
      <c r="C16" s="10" t="s">
        <v>22</v>
      </c>
      <c r="D16" s="39">
        <v>22</v>
      </c>
      <c r="E16" s="42">
        <v>13</v>
      </c>
      <c r="F16" s="12">
        <v>59.090909090909093</v>
      </c>
      <c r="G16" s="11">
        <v>4</v>
      </c>
      <c r="H16" s="12">
        <v>18.181818181818183</v>
      </c>
      <c r="I16" s="11">
        <v>2</v>
      </c>
      <c r="J16" s="12">
        <v>9.0909090909090917</v>
      </c>
      <c r="K16" s="11">
        <v>3</v>
      </c>
      <c r="L16" s="12">
        <v>13.636363636363635</v>
      </c>
      <c r="M16" s="11">
        <v>0</v>
      </c>
      <c r="N16" s="12">
        <v>0</v>
      </c>
      <c r="O16" s="11">
        <v>0</v>
      </c>
      <c r="P16" s="13">
        <v>0</v>
      </c>
      <c r="Q16" s="14"/>
      <c r="R16" s="15"/>
      <c r="S16" s="37"/>
      <c r="T16" s="15"/>
      <c r="U16" s="15"/>
      <c r="V16" s="15"/>
    </row>
    <row r="17" spans="1:22" ht="15" customHeight="1" x14ac:dyDescent="0.25">
      <c r="A17" s="50"/>
      <c r="B17" s="17">
        <v>11</v>
      </c>
      <c r="C17" s="10" t="s">
        <v>23</v>
      </c>
      <c r="D17" s="39">
        <v>20</v>
      </c>
      <c r="E17" s="42">
        <v>9</v>
      </c>
      <c r="F17" s="12">
        <v>45</v>
      </c>
      <c r="G17" s="11">
        <v>3</v>
      </c>
      <c r="H17" s="12">
        <v>15</v>
      </c>
      <c r="I17" s="11">
        <v>1</v>
      </c>
      <c r="J17" s="12">
        <v>5</v>
      </c>
      <c r="K17" s="11">
        <v>2</v>
      </c>
      <c r="L17" s="12">
        <v>10</v>
      </c>
      <c r="M17" s="11">
        <v>5</v>
      </c>
      <c r="N17" s="12">
        <v>25</v>
      </c>
      <c r="O17" s="11">
        <v>0</v>
      </c>
      <c r="P17" s="13">
        <v>0</v>
      </c>
      <c r="Q17" s="14"/>
      <c r="R17" s="15"/>
      <c r="S17" s="37"/>
      <c r="T17" s="15"/>
      <c r="U17" s="15"/>
      <c r="V17" s="15"/>
    </row>
    <row r="18" spans="1:22" ht="15" customHeight="1" x14ac:dyDescent="0.25">
      <c r="B18" s="17">
        <v>12</v>
      </c>
      <c r="C18" s="10" t="s">
        <v>24</v>
      </c>
      <c r="D18" s="39">
        <v>38</v>
      </c>
      <c r="E18" s="42">
        <v>21</v>
      </c>
      <c r="F18" s="12">
        <v>55.26315789473685</v>
      </c>
      <c r="G18" s="11">
        <v>3</v>
      </c>
      <c r="H18" s="12">
        <v>7.8947368421052628</v>
      </c>
      <c r="I18" s="11">
        <v>5</v>
      </c>
      <c r="J18" s="12">
        <v>13.157894736842104</v>
      </c>
      <c r="K18" s="11">
        <v>5</v>
      </c>
      <c r="L18" s="12">
        <v>13.157894736842104</v>
      </c>
      <c r="M18" s="11">
        <v>4</v>
      </c>
      <c r="N18" s="12">
        <v>10.526315789473683</v>
      </c>
      <c r="O18" s="11">
        <v>0</v>
      </c>
      <c r="P18" s="13">
        <v>0</v>
      </c>
      <c r="Q18" s="14"/>
      <c r="R18" s="15"/>
      <c r="S18" s="37"/>
      <c r="T18" s="15"/>
      <c r="U18" s="15"/>
      <c r="V18" s="15"/>
    </row>
    <row r="19" spans="1:22" ht="15" customHeight="1" x14ac:dyDescent="0.25">
      <c r="B19" s="17">
        <v>13</v>
      </c>
      <c r="C19" s="10" t="s">
        <v>25</v>
      </c>
      <c r="D19" s="39">
        <v>31</v>
      </c>
      <c r="E19" s="42">
        <v>6</v>
      </c>
      <c r="F19" s="12">
        <v>19.35483870967742</v>
      </c>
      <c r="G19" s="11">
        <v>12</v>
      </c>
      <c r="H19" s="12">
        <v>38.70967741935484</v>
      </c>
      <c r="I19" s="11">
        <v>5</v>
      </c>
      <c r="J19" s="12">
        <v>16.129032258064516</v>
      </c>
      <c r="K19" s="11">
        <v>5</v>
      </c>
      <c r="L19" s="12">
        <v>16.129032258064516</v>
      </c>
      <c r="M19" s="11">
        <v>3</v>
      </c>
      <c r="N19" s="12">
        <v>9.67741935483871</v>
      </c>
      <c r="O19" s="11">
        <v>0</v>
      </c>
      <c r="P19" s="13">
        <v>0</v>
      </c>
      <c r="Q19" s="14"/>
      <c r="R19" s="15"/>
      <c r="S19" s="37"/>
      <c r="T19" s="15"/>
      <c r="U19" s="15"/>
      <c r="V19" s="15"/>
    </row>
    <row r="20" spans="1:22" ht="15" customHeight="1" x14ac:dyDescent="0.25">
      <c r="B20" s="17">
        <v>14</v>
      </c>
      <c r="C20" s="10" t="s">
        <v>26</v>
      </c>
      <c r="D20" s="39">
        <v>71</v>
      </c>
      <c r="E20" s="42">
        <v>49</v>
      </c>
      <c r="F20" s="12">
        <v>69.014084507042256</v>
      </c>
      <c r="G20" s="11">
        <v>0</v>
      </c>
      <c r="H20" s="12">
        <v>0</v>
      </c>
      <c r="I20" s="11">
        <v>15</v>
      </c>
      <c r="J20" s="12">
        <v>21.12676056338028</v>
      </c>
      <c r="K20" s="11">
        <v>1</v>
      </c>
      <c r="L20" s="12">
        <v>1.4084507042253522</v>
      </c>
      <c r="M20" s="11">
        <v>6</v>
      </c>
      <c r="N20" s="12">
        <v>8.4507042253521121</v>
      </c>
      <c r="O20" s="11">
        <v>0</v>
      </c>
      <c r="P20" s="13">
        <v>0</v>
      </c>
      <c r="Q20" s="14"/>
      <c r="R20" s="15"/>
      <c r="S20" s="37"/>
      <c r="T20" s="15"/>
      <c r="U20" s="15"/>
      <c r="V20" s="15"/>
    </row>
    <row r="21" spans="1:22" ht="15" customHeight="1" x14ac:dyDescent="0.25">
      <c r="B21" s="17">
        <v>15</v>
      </c>
      <c r="C21" s="10" t="s">
        <v>27</v>
      </c>
      <c r="D21" s="39">
        <v>34</v>
      </c>
      <c r="E21" s="42">
        <v>21</v>
      </c>
      <c r="F21" s="12">
        <v>61.764705882352942</v>
      </c>
      <c r="G21" s="11">
        <v>2</v>
      </c>
      <c r="H21" s="12">
        <v>5.8823529411764701</v>
      </c>
      <c r="I21" s="11">
        <v>3</v>
      </c>
      <c r="J21" s="12">
        <v>8.8235294117647065</v>
      </c>
      <c r="K21" s="11">
        <v>7</v>
      </c>
      <c r="L21" s="12">
        <v>20.588235294117645</v>
      </c>
      <c r="M21" s="11">
        <v>1</v>
      </c>
      <c r="N21" s="12">
        <v>2.9411764705882351</v>
      </c>
      <c r="O21" s="11">
        <v>0</v>
      </c>
      <c r="P21" s="13">
        <v>0</v>
      </c>
      <c r="Q21" s="14"/>
      <c r="R21" s="15"/>
      <c r="S21" s="37"/>
      <c r="T21" s="15"/>
      <c r="U21" s="15"/>
      <c r="V21" s="15"/>
    </row>
    <row r="22" spans="1:22" ht="15" customHeight="1" x14ac:dyDescent="0.25">
      <c r="B22" s="17">
        <v>16</v>
      </c>
      <c r="C22" s="10" t="s">
        <v>28</v>
      </c>
      <c r="D22" s="39">
        <v>22</v>
      </c>
      <c r="E22" s="42">
        <v>10</v>
      </c>
      <c r="F22" s="12">
        <v>45.454545454545453</v>
      </c>
      <c r="G22" s="11">
        <v>4</v>
      </c>
      <c r="H22" s="12">
        <v>18.181818181818183</v>
      </c>
      <c r="I22" s="11">
        <v>4</v>
      </c>
      <c r="J22" s="12">
        <v>18.181818181818183</v>
      </c>
      <c r="K22" s="11">
        <v>2</v>
      </c>
      <c r="L22" s="12">
        <v>9.0909090909090917</v>
      </c>
      <c r="M22" s="11">
        <v>2</v>
      </c>
      <c r="N22" s="12">
        <v>9.0909090909090917</v>
      </c>
      <c r="O22" s="11">
        <v>0</v>
      </c>
      <c r="P22" s="13">
        <v>0</v>
      </c>
      <c r="Q22" s="14"/>
      <c r="R22" s="15"/>
      <c r="S22" s="37"/>
      <c r="T22" s="15"/>
      <c r="U22" s="15"/>
      <c r="V22" s="15"/>
    </row>
    <row r="23" spans="1:22" ht="15" customHeight="1" x14ac:dyDescent="0.25">
      <c r="B23" s="17">
        <v>17</v>
      </c>
      <c r="C23" s="10" t="s">
        <v>29</v>
      </c>
      <c r="D23" s="39">
        <v>24</v>
      </c>
      <c r="E23" s="42">
        <v>8</v>
      </c>
      <c r="F23" s="12">
        <v>33.333333333333329</v>
      </c>
      <c r="G23" s="11">
        <v>4</v>
      </c>
      <c r="H23" s="12">
        <v>16.666666666666664</v>
      </c>
      <c r="I23" s="11">
        <v>5</v>
      </c>
      <c r="J23" s="12">
        <v>20.833333333333336</v>
      </c>
      <c r="K23" s="11">
        <v>2</v>
      </c>
      <c r="L23" s="12">
        <v>8.3333333333333321</v>
      </c>
      <c r="M23" s="11">
        <v>5</v>
      </c>
      <c r="N23" s="12">
        <v>20.833333333333336</v>
      </c>
      <c r="O23" s="11">
        <v>0</v>
      </c>
      <c r="P23" s="13">
        <v>0</v>
      </c>
      <c r="Q23" s="14"/>
      <c r="R23" s="15"/>
      <c r="S23" s="37"/>
      <c r="T23" s="15"/>
      <c r="U23" s="15"/>
      <c r="V23" s="15"/>
    </row>
    <row r="24" spans="1:22" ht="15" customHeight="1" x14ac:dyDescent="0.25">
      <c r="B24" s="17">
        <v>18</v>
      </c>
      <c r="C24" s="10" t="s">
        <v>30</v>
      </c>
      <c r="D24" s="39">
        <v>6</v>
      </c>
      <c r="E24" s="42">
        <v>4</v>
      </c>
      <c r="F24" s="12">
        <v>66.666666666666657</v>
      </c>
      <c r="G24" s="11">
        <v>1</v>
      </c>
      <c r="H24" s="12">
        <v>16.666666666666664</v>
      </c>
      <c r="I24" s="11">
        <v>0</v>
      </c>
      <c r="J24" s="12">
        <v>0</v>
      </c>
      <c r="K24" s="11">
        <v>1</v>
      </c>
      <c r="L24" s="12">
        <v>16.666666666666664</v>
      </c>
      <c r="M24" s="11">
        <v>0</v>
      </c>
      <c r="N24" s="12">
        <v>0</v>
      </c>
      <c r="O24" s="11">
        <v>0</v>
      </c>
      <c r="P24" s="13">
        <v>0</v>
      </c>
      <c r="Q24" s="14"/>
      <c r="R24" s="15"/>
      <c r="S24" s="37"/>
      <c r="T24" s="15"/>
      <c r="U24" s="15"/>
      <c r="V24" s="15"/>
    </row>
    <row r="25" spans="1:22" ht="15" customHeight="1" x14ac:dyDescent="0.25">
      <c r="B25" s="17">
        <v>19</v>
      </c>
      <c r="C25" s="10" t="s">
        <v>31</v>
      </c>
      <c r="D25" s="39">
        <v>55</v>
      </c>
      <c r="E25" s="42">
        <v>26</v>
      </c>
      <c r="F25" s="12">
        <v>47.272727272727273</v>
      </c>
      <c r="G25" s="11">
        <v>4</v>
      </c>
      <c r="H25" s="12">
        <v>7.2727272727272725</v>
      </c>
      <c r="I25" s="11">
        <v>13</v>
      </c>
      <c r="J25" s="12">
        <v>23.636363636363637</v>
      </c>
      <c r="K25" s="11">
        <v>5</v>
      </c>
      <c r="L25" s="12">
        <v>9.0909090909090917</v>
      </c>
      <c r="M25" s="11">
        <v>7</v>
      </c>
      <c r="N25" s="12">
        <v>12.727272727272727</v>
      </c>
      <c r="O25" s="11">
        <v>0</v>
      </c>
      <c r="P25" s="13">
        <v>0</v>
      </c>
      <c r="Q25" s="14"/>
      <c r="R25" s="15"/>
      <c r="S25" s="37"/>
      <c r="T25" s="15"/>
      <c r="U25" s="15"/>
      <c r="V25" s="15"/>
    </row>
    <row r="26" spans="1:22" ht="15" customHeight="1" x14ac:dyDescent="0.25">
      <c r="B26" s="17">
        <v>20</v>
      </c>
      <c r="C26" s="10" t="s">
        <v>32</v>
      </c>
      <c r="D26" s="39">
        <v>63</v>
      </c>
      <c r="E26" s="42">
        <v>28</v>
      </c>
      <c r="F26" s="12">
        <v>44.444444444444443</v>
      </c>
      <c r="G26" s="11">
        <v>6</v>
      </c>
      <c r="H26" s="12">
        <v>9.5238095238095237</v>
      </c>
      <c r="I26" s="11">
        <v>10</v>
      </c>
      <c r="J26" s="12">
        <v>15.873015873015872</v>
      </c>
      <c r="K26" s="11">
        <v>10</v>
      </c>
      <c r="L26" s="12">
        <v>15.873015873015872</v>
      </c>
      <c r="M26" s="11">
        <v>9</v>
      </c>
      <c r="N26" s="12">
        <v>14.285714285714285</v>
      </c>
      <c r="O26" s="11">
        <v>0</v>
      </c>
      <c r="P26" s="13">
        <v>0</v>
      </c>
      <c r="Q26" s="14"/>
      <c r="R26" s="15"/>
      <c r="S26" s="37"/>
      <c r="T26" s="15"/>
      <c r="U26" s="15"/>
      <c r="V26" s="15"/>
    </row>
    <row r="27" spans="1:22" ht="15" customHeight="1" x14ac:dyDescent="0.25">
      <c r="B27" s="17">
        <v>21</v>
      </c>
      <c r="C27" s="10" t="s">
        <v>33</v>
      </c>
      <c r="D27" s="39">
        <v>16</v>
      </c>
      <c r="E27" s="42">
        <v>11</v>
      </c>
      <c r="F27" s="12">
        <v>68.75</v>
      </c>
      <c r="G27" s="11">
        <v>0</v>
      </c>
      <c r="H27" s="12">
        <v>0</v>
      </c>
      <c r="I27" s="11">
        <v>2</v>
      </c>
      <c r="J27" s="12">
        <v>12.5</v>
      </c>
      <c r="K27" s="11">
        <v>1</v>
      </c>
      <c r="L27" s="12">
        <v>6.25</v>
      </c>
      <c r="M27" s="11">
        <v>2</v>
      </c>
      <c r="N27" s="12">
        <v>12.5</v>
      </c>
      <c r="O27" s="11">
        <v>0</v>
      </c>
      <c r="P27" s="13">
        <v>0</v>
      </c>
      <c r="Q27" s="14"/>
      <c r="R27" s="15"/>
      <c r="S27" s="37"/>
      <c r="T27" s="15"/>
      <c r="U27" s="15"/>
      <c r="V27" s="15"/>
    </row>
    <row r="28" spans="1:22" ht="15" customHeight="1" x14ac:dyDescent="0.25">
      <c r="B28" s="17">
        <v>22</v>
      </c>
      <c r="C28" s="10" t="s">
        <v>34</v>
      </c>
      <c r="D28" s="39">
        <v>39</v>
      </c>
      <c r="E28" s="42">
        <v>13</v>
      </c>
      <c r="F28" s="12">
        <v>33.333333333333329</v>
      </c>
      <c r="G28" s="11">
        <v>12</v>
      </c>
      <c r="H28" s="12">
        <v>30.76923076923077</v>
      </c>
      <c r="I28" s="11">
        <v>4</v>
      </c>
      <c r="J28" s="12">
        <v>10.256410256410255</v>
      </c>
      <c r="K28" s="11">
        <v>7</v>
      </c>
      <c r="L28" s="12">
        <v>17.948717948717949</v>
      </c>
      <c r="M28" s="11">
        <v>3</v>
      </c>
      <c r="N28" s="12">
        <v>7.6923076923076925</v>
      </c>
      <c r="O28" s="11">
        <v>0</v>
      </c>
      <c r="P28" s="13">
        <v>0</v>
      </c>
      <c r="Q28" s="14"/>
      <c r="R28" s="15"/>
      <c r="S28" s="37"/>
      <c r="T28" s="15"/>
      <c r="U28" s="15"/>
      <c r="V28" s="15"/>
    </row>
    <row r="29" spans="1:22" ht="15" customHeight="1" x14ac:dyDescent="0.25">
      <c r="B29" s="17">
        <v>23</v>
      </c>
      <c r="C29" s="10" t="s">
        <v>35</v>
      </c>
      <c r="D29" s="39">
        <v>5</v>
      </c>
      <c r="E29" s="42">
        <v>5</v>
      </c>
      <c r="F29" s="12">
        <v>100</v>
      </c>
      <c r="G29" s="11">
        <v>0</v>
      </c>
      <c r="H29" s="12">
        <v>0</v>
      </c>
      <c r="I29" s="11">
        <v>0</v>
      </c>
      <c r="J29" s="12">
        <v>0</v>
      </c>
      <c r="K29" s="11">
        <v>0</v>
      </c>
      <c r="L29" s="12">
        <v>0</v>
      </c>
      <c r="M29" s="11">
        <v>0</v>
      </c>
      <c r="N29" s="12">
        <v>0</v>
      </c>
      <c r="O29" s="11">
        <v>0</v>
      </c>
      <c r="P29" s="13">
        <v>0</v>
      </c>
      <c r="Q29" s="14"/>
      <c r="R29" s="15"/>
      <c r="S29" s="37"/>
      <c r="T29" s="15"/>
      <c r="U29" s="15"/>
      <c r="V29" s="15"/>
    </row>
    <row r="30" spans="1:22" ht="15" customHeight="1" x14ac:dyDescent="0.25">
      <c r="B30" s="17">
        <v>24</v>
      </c>
      <c r="C30" s="18" t="s">
        <v>36</v>
      </c>
      <c r="D30" s="39">
        <v>38</v>
      </c>
      <c r="E30" s="42">
        <v>10</v>
      </c>
      <c r="F30" s="12">
        <v>26.315789473684209</v>
      </c>
      <c r="G30" s="11">
        <v>15</v>
      </c>
      <c r="H30" s="12">
        <v>39.473684210526315</v>
      </c>
      <c r="I30" s="11">
        <v>1</v>
      </c>
      <c r="J30" s="12">
        <v>2.6315789473684208</v>
      </c>
      <c r="K30" s="11">
        <v>4</v>
      </c>
      <c r="L30" s="12">
        <v>10.526315789473683</v>
      </c>
      <c r="M30" s="11">
        <v>8</v>
      </c>
      <c r="N30" s="12">
        <v>21.052631578947366</v>
      </c>
      <c r="O30" s="11">
        <v>0</v>
      </c>
      <c r="P30" s="13">
        <v>0</v>
      </c>
      <c r="Q30" s="14"/>
      <c r="R30" s="15"/>
      <c r="S30" s="37"/>
      <c r="T30" s="15"/>
      <c r="U30" s="15"/>
      <c r="V30" s="15"/>
    </row>
    <row r="31" spans="1:22" ht="15" customHeight="1" x14ac:dyDescent="0.25">
      <c r="B31" s="17">
        <v>25</v>
      </c>
      <c r="C31" s="33" t="s">
        <v>37</v>
      </c>
      <c r="D31" s="39">
        <v>62</v>
      </c>
      <c r="E31" s="42">
        <v>28</v>
      </c>
      <c r="F31" s="12">
        <v>45.161290322580641</v>
      </c>
      <c r="G31" s="11">
        <v>4</v>
      </c>
      <c r="H31" s="12">
        <v>6.4516129032258061</v>
      </c>
      <c r="I31" s="11">
        <v>13</v>
      </c>
      <c r="J31" s="12">
        <v>20.967741935483872</v>
      </c>
      <c r="K31" s="11">
        <v>8</v>
      </c>
      <c r="L31" s="12">
        <v>12.903225806451612</v>
      </c>
      <c r="M31" s="11">
        <v>9</v>
      </c>
      <c r="N31" s="12">
        <v>14.516129032258066</v>
      </c>
      <c r="O31" s="11">
        <v>0</v>
      </c>
      <c r="P31" s="13">
        <v>0</v>
      </c>
      <c r="Q31" s="14"/>
      <c r="R31" s="15"/>
      <c r="S31" s="37"/>
      <c r="T31" s="15"/>
      <c r="U31" s="15"/>
      <c r="V31" s="15"/>
    </row>
    <row r="32" spans="1:22" ht="15" customHeight="1" x14ac:dyDescent="0.25">
      <c r="B32" s="9">
        <v>24</v>
      </c>
      <c r="C32" s="25" t="s">
        <v>38</v>
      </c>
      <c r="D32" s="39">
        <v>104</v>
      </c>
      <c r="E32" s="42">
        <v>19</v>
      </c>
      <c r="F32" s="12">
        <v>18.269230769230766</v>
      </c>
      <c r="G32" s="11">
        <v>16</v>
      </c>
      <c r="H32" s="12">
        <v>15.384615384615385</v>
      </c>
      <c r="I32" s="11">
        <v>12</v>
      </c>
      <c r="J32" s="12">
        <v>11.538461538461538</v>
      </c>
      <c r="K32" s="11">
        <v>26</v>
      </c>
      <c r="L32" s="12">
        <v>25</v>
      </c>
      <c r="M32" s="11">
        <v>25</v>
      </c>
      <c r="N32" s="12">
        <v>24.03846153846154</v>
      </c>
      <c r="O32" s="11">
        <v>6</v>
      </c>
      <c r="P32" s="13">
        <v>5.7692307692307692</v>
      </c>
      <c r="Q32" s="14"/>
      <c r="R32" s="15"/>
      <c r="S32" s="37"/>
      <c r="T32" s="15"/>
      <c r="U32" s="15"/>
      <c r="V32" s="15"/>
    </row>
    <row r="33" spans="2:22" ht="15" customHeight="1" thickBot="1" x14ac:dyDescent="0.3">
      <c r="B33" s="20">
        <v>25</v>
      </c>
      <c r="C33" s="21" t="s">
        <v>39</v>
      </c>
      <c r="D33" s="39">
        <v>1</v>
      </c>
      <c r="E33" s="42">
        <v>1</v>
      </c>
      <c r="F33" s="12">
        <v>100</v>
      </c>
      <c r="G33" s="11">
        <v>0</v>
      </c>
      <c r="H33" s="12">
        <v>0</v>
      </c>
      <c r="I33" s="11">
        <v>0</v>
      </c>
      <c r="J33" s="12">
        <v>0</v>
      </c>
      <c r="K33" s="11">
        <v>0</v>
      </c>
      <c r="L33" s="12">
        <v>0</v>
      </c>
      <c r="M33" s="11">
        <v>0</v>
      </c>
      <c r="N33" s="12">
        <v>0</v>
      </c>
      <c r="O33" s="11">
        <v>0</v>
      </c>
      <c r="P33" s="13">
        <v>0</v>
      </c>
      <c r="Q33" s="14"/>
      <c r="R33" s="15"/>
      <c r="S33" s="37"/>
      <c r="T33" s="15"/>
      <c r="U33" s="15"/>
      <c r="V33" s="15"/>
    </row>
    <row r="34" spans="2:22" ht="15" customHeight="1" thickBot="1" x14ac:dyDescent="0.3">
      <c r="B34" s="51" t="s">
        <v>41</v>
      </c>
      <c r="C34" s="65"/>
      <c r="D34" s="27">
        <v>1058</v>
      </c>
      <c r="E34" s="41">
        <v>458</v>
      </c>
      <c r="F34" s="28">
        <v>43.289224952741023</v>
      </c>
      <c r="G34" s="24">
        <v>190</v>
      </c>
      <c r="H34" s="28">
        <v>17.958412098298677</v>
      </c>
      <c r="I34" s="24">
        <v>159</v>
      </c>
      <c r="J34" s="28">
        <v>15.028355387523629</v>
      </c>
      <c r="K34" s="24">
        <v>125</v>
      </c>
      <c r="L34" s="28">
        <v>11.814744801512287</v>
      </c>
      <c r="M34" s="24">
        <v>120</v>
      </c>
      <c r="N34" s="28">
        <v>11.342155009451796</v>
      </c>
      <c r="O34" s="24">
        <v>6</v>
      </c>
      <c r="P34" s="29">
        <v>0.56710775047258988</v>
      </c>
      <c r="Q34" s="14"/>
      <c r="R34" s="15"/>
      <c r="S34" s="16"/>
    </row>
    <row r="35" spans="2:22" ht="16.5" thickBot="1" x14ac:dyDescent="0.3">
      <c r="B35" s="51" t="s">
        <v>40</v>
      </c>
      <c r="C35" s="65"/>
      <c r="D35" s="27">
        <v>953</v>
      </c>
      <c r="E35" s="23">
        <v>438</v>
      </c>
      <c r="F35" s="28">
        <v>45.960125918153203</v>
      </c>
      <c r="G35" s="23">
        <v>174</v>
      </c>
      <c r="H35" s="28">
        <v>18.258132214060861</v>
      </c>
      <c r="I35" s="43">
        <v>147</v>
      </c>
      <c r="J35" s="28">
        <v>15.424973767051416</v>
      </c>
      <c r="K35" s="43">
        <v>99</v>
      </c>
      <c r="L35" s="28">
        <v>10.388247639034628</v>
      </c>
      <c r="M35" s="23">
        <v>95</v>
      </c>
      <c r="N35" s="28">
        <v>9.9685204616998959</v>
      </c>
      <c r="O35" s="23">
        <v>0</v>
      </c>
      <c r="P35" s="29">
        <v>0</v>
      </c>
      <c r="R35" s="15"/>
    </row>
    <row r="36" spans="2:22" ht="15" x14ac:dyDescent="0.25">
      <c r="D36" s="19"/>
      <c r="R36" s="15"/>
    </row>
    <row r="37" spans="2:22" ht="15" x14ac:dyDescent="0.2">
      <c r="D37" s="31"/>
      <c r="E37" s="30"/>
      <c r="F37" s="32"/>
      <c r="G37" s="30"/>
      <c r="H37" s="32"/>
      <c r="I37" s="30"/>
      <c r="J37" s="32"/>
      <c r="K37" s="30"/>
      <c r="L37" s="32"/>
      <c r="M37" s="30"/>
      <c r="N37" s="32"/>
      <c r="O37" s="30"/>
      <c r="P37" s="32"/>
      <c r="R37" s="15"/>
    </row>
    <row r="38" spans="2:22" ht="15" x14ac:dyDescent="0.25">
      <c r="D38" s="19"/>
      <c r="R38" s="15"/>
    </row>
    <row r="39" spans="2:22" ht="15" x14ac:dyDescent="0.25">
      <c r="D39" s="19"/>
      <c r="R39" s="15"/>
    </row>
    <row r="40" spans="2:22" ht="15" x14ac:dyDescent="0.25">
      <c r="D40" s="19"/>
    </row>
  </sheetData>
  <mergeCells count="13">
    <mergeCell ref="B35:C35"/>
    <mergeCell ref="A16:A17"/>
    <mergeCell ref="B34:C34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39370078740157483" right="0.39370078740157483" top="0.39370078740157483" bottom="0.39370078740157483" header="0.11811023622047245" footer="0.1181102362204724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V40"/>
  <sheetViews>
    <sheetView topLeftCell="B1" workbookViewId="0">
      <selection activeCell="D7" sqref="D7:P35"/>
    </sheetView>
  </sheetViews>
  <sheetFormatPr defaultRowHeight="12.75" x14ac:dyDescent="0.2"/>
  <cols>
    <col min="1" max="1" width="4.85546875" style="1" customWidth="1"/>
    <col min="2" max="2" width="5.140625" style="1" customWidth="1"/>
    <col min="3" max="3" width="22.28515625" style="1" customWidth="1"/>
    <col min="4" max="4" width="10.5703125" style="1" customWidth="1"/>
    <col min="5" max="14" width="6.7109375" style="1" customWidth="1"/>
    <col min="15" max="16" width="6.28515625" style="1" customWidth="1"/>
    <col min="17" max="18" width="9.140625" style="1"/>
    <col min="19" max="19" width="10.5703125" style="1" bestFit="1" customWidth="1"/>
    <col min="20" max="256" width="9.140625" style="1"/>
    <col min="257" max="257" width="4.85546875" style="1" customWidth="1"/>
    <col min="258" max="258" width="5.140625" style="1" customWidth="1"/>
    <col min="259" max="259" width="22.28515625" style="1" customWidth="1"/>
    <col min="260" max="260" width="10.5703125" style="1" customWidth="1"/>
    <col min="261" max="270" width="6.7109375" style="1" customWidth="1"/>
    <col min="271" max="272" width="6.28515625" style="1" customWidth="1"/>
    <col min="273" max="274" width="9.140625" style="1"/>
    <col min="275" max="275" width="10.5703125" style="1" bestFit="1" customWidth="1"/>
    <col min="276" max="512" width="9.140625" style="1"/>
    <col min="513" max="513" width="4.85546875" style="1" customWidth="1"/>
    <col min="514" max="514" width="5.140625" style="1" customWidth="1"/>
    <col min="515" max="515" width="22.28515625" style="1" customWidth="1"/>
    <col min="516" max="516" width="10.5703125" style="1" customWidth="1"/>
    <col min="517" max="526" width="6.7109375" style="1" customWidth="1"/>
    <col min="527" max="528" width="6.28515625" style="1" customWidth="1"/>
    <col min="529" max="530" width="9.140625" style="1"/>
    <col min="531" max="531" width="10.5703125" style="1" bestFit="1" customWidth="1"/>
    <col min="532" max="768" width="9.140625" style="1"/>
    <col min="769" max="769" width="4.85546875" style="1" customWidth="1"/>
    <col min="770" max="770" width="5.140625" style="1" customWidth="1"/>
    <col min="771" max="771" width="22.28515625" style="1" customWidth="1"/>
    <col min="772" max="772" width="10.5703125" style="1" customWidth="1"/>
    <col min="773" max="782" width="6.7109375" style="1" customWidth="1"/>
    <col min="783" max="784" width="6.28515625" style="1" customWidth="1"/>
    <col min="785" max="786" width="9.140625" style="1"/>
    <col min="787" max="787" width="10.5703125" style="1" bestFit="1" customWidth="1"/>
    <col min="788" max="1024" width="9.140625" style="1"/>
    <col min="1025" max="1025" width="4.85546875" style="1" customWidth="1"/>
    <col min="1026" max="1026" width="5.140625" style="1" customWidth="1"/>
    <col min="1027" max="1027" width="22.28515625" style="1" customWidth="1"/>
    <col min="1028" max="1028" width="10.5703125" style="1" customWidth="1"/>
    <col min="1029" max="1038" width="6.7109375" style="1" customWidth="1"/>
    <col min="1039" max="1040" width="6.28515625" style="1" customWidth="1"/>
    <col min="1041" max="1042" width="9.140625" style="1"/>
    <col min="1043" max="1043" width="10.5703125" style="1" bestFit="1" customWidth="1"/>
    <col min="1044" max="1280" width="9.140625" style="1"/>
    <col min="1281" max="1281" width="4.85546875" style="1" customWidth="1"/>
    <col min="1282" max="1282" width="5.140625" style="1" customWidth="1"/>
    <col min="1283" max="1283" width="22.28515625" style="1" customWidth="1"/>
    <col min="1284" max="1284" width="10.5703125" style="1" customWidth="1"/>
    <col min="1285" max="1294" width="6.7109375" style="1" customWidth="1"/>
    <col min="1295" max="1296" width="6.28515625" style="1" customWidth="1"/>
    <col min="1297" max="1298" width="9.140625" style="1"/>
    <col min="1299" max="1299" width="10.5703125" style="1" bestFit="1" customWidth="1"/>
    <col min="1300" max="1536" width="9.140625" style="1"/>
    <col min="1537" max="1537" width="4.85546875" style="1" customWidth="1"/>
    <col min="1538" max="1538" width="5.140625" style="1" customWidth="1"/>
    <col min="1539" max="1539" width="22.28515625" style="1" customWidth="1"/>
    <col min="1540" max="1540" width="10.5703125" style="1" customWidth="1"/>
    <col min="1541" max="1550" width="6.7109375" style="1" customWidth="1"/>
    <col min="1551" max="1552" width="6.28515625" style="1" customWidth="1"/>
    <col min="1553" max="1554" width="9.140625" style="1"/>
    <col min="1555" max="1555" width="10.5703125" style="1" bestFit="1" customWidth="1"/>
    <col min="1556" max="1792" width="9.140625" style="1"/>
    <col min="1793" max="1793" width="4.85546875" style="1" customWidth="1"/>
    <col min="1794" max="1794" width="5.140625" style="1" customWidth="1"/>
    <col min="1795" max="1795" width="22.28515625" style="1" customWidth="1"/>
    <col min="1796" max="1796" width="10.5703125" style="1" customWidth="1"/>
    <col min="1797" max="1806" width="6.7109375" style="1" customWidth="1"/>
    <col min="1807" max="1808" width="6.28515625" style="1" customWidth="1"/>
    <col min="1809" max="1810" width="9.140625" style="1"/>
    <col min="1811" max="1811" width="10.5703125" style="1" bestFit="1" customWidth="1"/>
    <col min="1812" max="2048" width="9.140625" style="1"/>
    <col min="2049" max="2049" width="4.85546875" style="1" customWidth="1"/>
    <col min="2050" max="2050" width="5.140625" style="1" customWidth="1"/>
    <col min="2051" max="2051" width="22.28515625" style="1" customWidth="1"/>
    <col min="2052" max="2052" width="10.5703125" style="1" customWidth="1"/>
    <col min="2053" max="2062" width="6.7109375" style="1" customWidth="1"/>
    <col min="2063" max="2064" width="6.28515625" style="1" customWidth="1"/>
    <col min="2065" max="2066" width="9.140625" style="1"/>
    <col min="2067" max="2067" width="10.5703125" style="1" bestFit="1" customWidth="1"/>
    <col min="2068" max="2304" width="9.140625" style="1"/>
    <col min="2305" max="2305" width="4.85546875" style="1" customWidth="1"/>
    <col min="2306" max="2306" width="5.140625" style="1" customWidth="1"/>
    <col min="2307" max="2307" width="22.28515625" style="1" customWidth="1"/>
    <col min="2308" max="2308" width="10.5703125" style="1" customWidth="1"/>
    <col min="2309" max="2318" width="6.7109375" style="1" customWidth="1"/>
    <col min="2319" max="2320" width="6.28515625" style="1" customWidth="1"/>
    <col min="2321" max="2322" width="9.140625" style="1"/>
    <col min="2323" max="2323" width="10.5703125" style="1" bestFit="1" customWidth="1"/>
    <col min="2324" max="2560" width="9.140625" style="1"/>
    <col min="2561" max="2561" width="4.85546875" style="1" customWidth="1"/>
    <col min="2562" max="2562" width="5.140625" style="1" customWidth="1"/>
    <col min="2563" max="2563" width="22.28515625" style="1" customWidth="1"/>
    <col min="2564" max="2564" width="10.5703125" style="1" customWidth="1"/>
    <col min="2565" max="2574" width="6.7109375" style="1" customWidth="1"/>
    <col min="2575" max="2576" width="6.28515625" style="1" customWidth="1"/>
    <col min="2577" max="2578" width="9.140625" style="1"/>
    <col min="2579" max="2579" width="10.5703125" style="1" bestFit="1" customWidth="1"/>
    <col min="2580" max="2816" width="9.140625" style="1"/>
    <col min="2817" max="2817" width="4.85546875" style="1" customWidth="1"/>
    <col min="2818" max="2818" width="5.140625" style="1" customWidth="1"/>
    <col min="2819" max="2819" width="22.28515625" style="1" customWidth="1"/>
    <col min="2820" max="2820" width="10.5703125" style="1" customWidth="1"/>
    <col min="2821" max="2830" width="6.7109375" style="1" customWidth="1"/>
    <col min="2831" max="2832" width="6.28515625" style="1" customWidth="1"/>
    <col min="2833" max="2834" width="9.140625" style="1"/>
    <col min="2835" max="2835" width="10.5703125" style="1" bestFit="1" customWidth="1"/>
    <col min="2836" max="3072" width="9.140625" style="1"/>
    <col min="3073" max="3073" width="4.85546875" style="1" customWidth="1"/>
    <col min="3074" max="3074" width="5.140625" style="1" customWidth="1"/>
    <col min="3075" max="3075" width="22.28515625" style="1" customWidth="1"/>
    <col min="3076" max="3076" width="10.5703125" style="1" customWidth="1"/>
    <col min="3077" max="3086" width="6.7109375" style="1" customWidth="1"/>
    <col min="3087" max="3088" width="6.28515625" style="1" customWidth="1"/>
    <col min="3089" max="3090" width="9.140625" style="1"/>
    <col min="3091" max="3091" width="10.5703125" style="1" bestFit="1" customWidth="1"/>
    <col min="3092" max="3328" width="9.140625" style="1"/>
    <col min="3329" max="3329" width="4.85546875" style="1" customWidth="1"/>
    <col min="3330" max="3330" width="5.140625" style="1" customWidth="1"/>
    <col min="3331" max="3331" width="22.28515625" style="1" customWidth="1"/>
    <col min="3332" max="3332" width="10.5703125" style="1" customWidth="1"/>
    <col min="3333" max="3342" width="6.7109375" style="1" customWidth="1"/>
    <col min="3343" max="3344" width="6.28515625" style="1" customWidth="1"/>
    <col min="3345" max="3346" width="9.140625" style="1"/>
    <col min="3347" max="3347" width="10.5703125" style="1" bestFit="1" customWidth="1"/>
    <col min="3348" max="3584" width="9.140625" style="1"/>
    <col min="3585" max="3585" width="4.85546875" style="1" customWidth="1"/>
    <col min="3586" max="3586" width="5.140625" style="1" customWidth="1"/>
    <col min="3587" max="3587" width="22.28515625" style="1" customWidth="1"/>
    <col min="3588" max="3588" width="10.5703125" style="1" customWidth="1"/>
    <col min="3589" max="3598" width="6.7109375" style="1" customWidth="1"/>
    <col min="3599" max="3600" width="6.28515625" style="1" customWidth="1"/>
    <col min="3601" max="3602" width="9.140625" style="1"/>
    <col min="3603" max="3603" width="10.5703125" style="1" bestFit="1" customWidth="1"/>
    <col min="3604" max="3840" width="9.140625" style="1"/>
    <col min="3841" max="3841" width="4.85546875" style="1" customWidth="1"/>
    <col min="3842" max="3842" width="5.140625" style="1" customWidth="1"/>
    <col min="3843" max="3843" width="22.28515625" style="1" customWidth="1"/>
    <col min="3844" max="3844" width="10.5703125" style="1" customWidth="1"/>
    <col min="3845" max="3854" width="6.7109375" style="1" customWidth="1"/>
    <col min="3855" max="3856" width="6.28515625" style="1" customWidth="1"/>
    <col min="3857" max="3858" width="9.140625" style="1"/>
    <col min="3859" max="3859" width="10.5703125" style="1" bestFit="1" customWidth="1"/>
    <col min="3860" max="4096" width="9.140625" style="1"/>
    <col min="4097" max="4097" width="4.85546875" style="1" customWidth="1"/>
    <col min="4098" max="4098" width="5.140625" style="1" customWidth="1"/>
    <col min="4099" max="4099" width="22.28515625" style="1" customWidth="1"/>
    <col min="4100" max="4100" width="10.5703125" style="1" customWidth="1"/>
    <col min="4101" max="4110" width="6.7109375" style="1" customWidth="1"/>
    <col min="4111" max="4112" width="6.28515625" style="1" customWidth="1"/>
    <col min="4113" max="4114" width="9.140625" style="1"/>
    <col min="4115" max="4115" width="10.5703125" style="1" bestFit="1" customWidth="1"/>
    <col min="4116" max="4352" width="9.140625" style="1"/>
    <col min="4353" max="4353" width="4.85546875" style="1" customWidth="1"/>
    <col min="4354" max="4354" width="5.140625" style="1" customWidth="1"/>
    <col min="4355" max="4355" width="22.28515625" style="1" customWidth="1"/>
    <col min="4356" max="4356" width="10.5703125" style="1" customWidth="1"/>
    <col min="4357" max="4366" width="6.7109375" style="1" customWidth="1"/>
    <col min="4367" max="4368" width="6.28515625" style="1" customWidth="1"/>
    <col min="4369" max="4370" width="9.140625" style="1"/>
    <col min="4371" max="4371" width="10.5703125" style="1" bestFit="1" customWidth="1"/>
    <col min="4372" max="4608" width="9.140625" style="1"/>
    <col min="4609" max="4609" width="4.85546875" style="1" customWidth="1"/>
    <col min="4610" max="4610" width="5.140625" style="1" customWidth="1"/>
    <col min="4611" max="4611" width="22.28515625" style="1" customWidth="1"/>
    <col min="4612" max="4612" width="10.5703125" style="1" customWidth="1"/>
    <col min="4613" max="4622" width="6.7109375" style="1" customWidth="1"/>
    <col min="4623" max="4624" width="6.28515625" style="1" customWidth="1"/>
    <col min="4625" max="4626" width="9.140625" style="1"/>
    <col min="4627" max="4627" width="10.5703125" style="1" bestFit="1" customWidth="1"/>
    <col min="4628" max="4864" width="9.140625" style="1"/>
    <col min="4865" max="4865" width="4.85546875" style="1" customWidth="1"/>
    <col min="4866" max="4866" width="5.140625" style="1" customWidth="1"/>
    <col min="4867" max="4867" width="22.28515625" style="1" customWidth="1"/>
    <col min="4868" max="4868" width="10.5703125" style="1" customWidth="1"/>
    <col min="4869" max="4878" width="6.7109375" style="1" customWidth="1"/>
    <col min="4879" max="4880" width="6.28515625" style="1" customWidth="1"/>
    <col min="4881" max="4882" width="9.140625" style="1"/>
    <col min="4883" max="4883" width="10.5703125" style="1" bestFit="1" customWidth="1"/>
    <col min="4884" max="5120" width="9.140625" style="1"/>
    <col min="5121" max="5121" width="4.85546875" style="1" customWidth="1"/>
    <col min="5122" max="5122" width="5.140625" style="1" customWidth="1"/>
    <col min="5123" max="5123" width="22.28515625" style="1" customWidth="1"/>
    <col min="5124" max="5124" width="10.5703125" style="1" customWidth="1"/>
    <col min="5125" max="5134" width="6.7109375" style="1" customWidth="1"/>
    <col min="5135" max="5136" width="6.28515625" style="1" customWidth="1"/>
    <col min="5137" max="5138" width="9.140625" style="1"/>
    <col min="5139" max="5139" width="10.5703125" style="1" bestFit="1" customWidth="1"/>
    <col min="5140" max="5376" width="9.140625" style="1"/>
    <col min="5377" max="5377" width="4.85546875" style="1" customWidth="1"/>
    <col min="5378" max="5378" width="5.140625" style="1" customWidth="1"/>
    <col min="5379" max="5379" width="22.28515625" style="1" customWidth="1"/>
    <col min="5380" max="5380" width="10.5703125" style="1" customWidth="1"/>
    <col min="5381" max="5390" width="6.7109375" style="1" customWidth="1"/>
    <col min="5391" max="5392" width="6.28515625" style="1" customWidth="1"/>
    <col min="5393" max="5394" width="9.140625" style="1"/>
    <col min="5395" max="5395" width="10.5703125" style="1" bestFit="1" customWidth="1"/>
    <col min="5396" max="5632" width="9.140625" style="1"/>
    <col min="5633" max="5633" width="4.85546875" style="1" customWidth="1"/>
    <col min="5634" max="5634" width="5.140625" style="1" customWidth="1"/>
    <col min="5635" max="5635" width="22.28515625" style="1" customWidth="1"/>
    <col min="5636" max="5636" width="10.5703125" style="1" customWidth="1"/>
    <col min="5637" max="5646" width="6.7109375" style="1" customWidth="1"/>
    <col min="5647" max="5648" width="6.28515625" style="1" customWidth="1"/>
    <col min="5649" max="5650" width="9.140625" style="1"/>
    <col min="5651" max="5651" width="10.5703125" style="1" bestFit="1" customWidth="1"/>
    <col min="5652" max="5888" width="9.140625" style="1"/>
    <col min="5889" max="5889" width="4.85546875" style="1" customWidth="1"/>
    <col min="5890" max="5890" width="5.140625" style="1" customWidth="1"/>
    <col min="5891" max="5891" width="22.28515625" style="1" customWidth="1"/>
    <col min="5892" max="5892" width="10.5703125" style="1" customWidth="1"/>
    <col min="5893" max="5902" width="6.7109375" style="1" customWidth="1"/>
    <col min="5903" max="5904" width="6.28515625" style="1" customWidth="1"/>
    <col min="5905" max="5906" width="9.140625" style="1"/>
    <col min="5907" max="5907" width="10.5703125" style="1" bestFit="1" customWidth="1"/>
    <col min="5908" max="6144" width="9.140625" style="1"/>
    <col min="6145" max="6145" width="4.85546875" style="1" customWidth="1"/>
    <col min="6146" max="6146" width="5.140625" style="1" customWidth="1"/>
    <col min="6147" max="6147" width="22.28515625" style="1" customWidth="1"/>
    <col min="6148" max="6148" width="10.5703125" style="1" customWidth="1"/>
    <col min="6149" max="6158" width="6.7109375" style="1" customWidth="1"/>
    <col min="6159" max="6160" width="6.28515625" style="1" customWidth="1"/>
    <col min="6161" max="6162" width="9.140625" style="1"/>
    <col min="6163" max="6163" width="10.5703125" style="1" bestFit="1" customWidth="1"/>
    <col min="6164" max="6400" width="9.140625" style="1"/>
    <col min="6401" max="6401" width="4.85546875" style="1" customWidth="1"/>
    <col min="6402" max="6402" width="5.140625" style="1" customWidth="1"/>
    <col min="6403" max="6403" width="22.28515625" style="1" customWidth="1"/>
    <col min="6404" max="6404" width="10.5703125" style="1" customWidth="1"/>
    <col min="6405" max="6414" width="6.7109375" style="1" customWidth="1"/>
    <col min="6415" max="6416" width="6.28515625" style="1" customWidth="1"/>
    <col min="6417" max="6418" width="9.140625" style="1"/>
    <col min="6419" max="6419" width="10.5703125" style="1" bestFit="1" customWidth="1"/>
    <col min="6420" max="6656" width="9.140625" style="1"/>
    <col min="6657" max="6657" width="4.85546875" style="1" customWidth="1"/>
    <col min="6658" max="6658" width="5.140625" style="1" customWidth="1"/>
    <col min="6659" max="6659" width="22.28515625" style="1" customWidth="1"/>
    <col min="6660" max="6660" width="10.5703125" style="1" customWidth="1"/>
    <col min="6661" max="6670" width="6.7109375" style="1" customWidth="1"/>
    <col min="6671" max="6672" width="6.28515625" style="1" customWidth="1"/>
    <col min="6673" max="6674" width="9.140625" style="1"/>
    <col min="6675" max="6675" width="10.5703125" style="1" bestFit="1" customWidth="1"/>
    <col min="6676" max="6912" width="9.140625" style="1"/>
    <col min="6913" max="6913" width="4.85546875" style="1" customWidth="1"/>
    <col min="6914" max="6914" width="5.140625" style="1" customWidth="1"/>
    <col min="6915" max="6915" width="22.28515625" style="1" customWidth="1"/>
    <col min="6916" max="6916" width="10.5703125" style="1" customWidth="1"/>
    <col min="6917" max="6926" width="6.7109375" style="1" customWidth="1"/>
    <col min="6927" max="6928" width="6.28515625" style="1" customWidth="1"/>
    <col min="6929" max="6930" width="9.140625" style="1"/>
    <col min="6931" max="6931" width="10.5703125" style="1" bestFit="1" customWidth="1"/>
    <col min="6932" max="7168" width="9.140625" style="1"/>
    <col min="7169" max="7169" width="4.85546875" style="1" customWidth="1"/>
    <col min="7170" max="7170" width="5.140625" style="1" customWidth="1"/>
    <col min="7171" max="7171" width="22.28515625" style="1" customWidth="1"/>
    <col min="7172" max="7172" width="10.5703125" style="1" customWidth="1"/>
    <col min="7173" max="7182" width="6.7109375" style="1" customWidth="1"/>
    <col min="7183" max="7184" width="6.28515625" style="1" customWidth="1"/>
    <col min="7185" max="7186" width="9.140625" style="1"/>
    <col min="7187" max="7187" width="10.5703125" style="1" bestFit="1" customWidth="1"/>
    <col min="7188" max="7424" width="9.140625" style="1"/>
    <col min="7425" max="7425" width="4.85546875" style="1" customWidth="1"/>
    <col min="7426" max="7426" width="5.140625" style="1" customWidth="1"/>
    <col min="7427" max="7427" width="22.28515625" style="1" customWidth="1"/>
    <col min="7428" max="7428" width="10.5703125" style="1" customWidth="1"/>
    <col min="7429" max="7438" width="6.7109375" style="1" customWidth="1"/>
    <col min="7439" max="7440" width="6.28515625" style="1" customWidth="1"/>
    <col min="7441" max="7442" width="9.140625" style="1"/>
    <col min="7443" max="7443" width="10.5703125" style="1" bestFit="1" customWidth="1"/>
    <col min="7444" max="7680" width="9.140625" style="1"/>
    <col min="7681" max="7681" width="4.85546875" style="1" customWidth="1"/>
    <col min="7682" max="7682" width="5.140625" style="1" customWidth="1"/>
    <col min="7683" max="7683" width="22.28515625" style="1" customWidth="1"/>
    <col min="7684" max="7684" width="10.5703125" style="1" customWidth="1"/>
    <col min="7685" max="7694" width="6.7109375" style="1" customWidth="1"/>
    <col min="7695" max="7696" width="6.28515625" style="1" customWidth="1"/>
    <col min="7697" max="7698" width="9.140625" style="1"/>
    <col min="7699" max="7699" width="10.5703125" style="1" bestFit="1" customWidth="1"/>
    <col min="7700" max="7936" width="9.140625" style="1"/>
    <col min="7937" max="7937" width="4.85546875" style="1" customWidth="1"/>
    <col min="7938" max="7938" width="5.140625" style="1" customWidth="1"/>
    <col min="7939" max="7939" width="22.28515625" style="1" customWidth="1"/>
    <col min="7940" max="7940" width="10.5703125" style="1" customWidth="1"/>
    <col min="7941" max="7950" width="6.7109375" style="1" customWidth="1"/>
    <col min="7951" max="7952" width="6.28515625" style="1" customWidth="1"/>
    <col min="7953" max="7954" width="9.140625" style="1"/>
    <col min="7955" max="7955" width="10.5703125" style="1" bestFit="1" customWidth="1"/>
    <col min="7956" max="8192" width="9.140625" style="1"/>
    <col min="8193" max="8193" width="4.85546875" style="1" customWidth="1"/>
    <col min="8194" max="8194" width="5.140625" style="1" customWidth="1"/>
    <col min="8195" max="8195" width="22.28515625" style="1" customWidth="1"/>
    <col min="8196" max="8196" width="10.5703125" style="1" customWidth="1"/>
    <col min="8197" max="8206" width="6.7109375" style="1" customWidth="1"/>
    <col min="8207" max="8208" width="6.28515625" style="1" customWidth="1"/>
    <col min="8209" max="8210" width="9.140625" style="1"/>
    <col min="8211" max="8211" width="10.5703125" style="1" bestFit="1" customWidth="1"/>
    <col min="8212" max="8448" width="9.140625" style="1"/>
    <col min="8449" max="8449" width="4.85546875" style="1" customWidth="1"/>
    <col min="8450" max="8450" width="5.140625" style="1" customWidth="1"/>
    <col min="8451" max="8451" width="22.28515625" style="1" customWidth="1"/>
    <col min="8452" max="8452" width="10.5703125" style="1" customWidth="1"/>
    <col min="8453" max="8462" width="6.7109375" style="1" customWidth="1"/>
    <col min="8463" max="8464" width="6.28515625" style="1" customWidth="1"/>
    <col min="8465" max="8466" width="9.140625" style="1"/>
    <col min="8467" max="8467" width="10.5703125" style="1" bestFit="1" customWidth="1"/>
    <col min="8468" max="8704" width="9.140625" style="1"/>
    <col min="8705" max="8705" width="4.85546875" style="1" customWidth="1"/>
    <col min="8706" max="8706" width="5.140625" style="1" customWidth="1"/>
    <col min="8707" max="8707" width="22.28515625" style="1" customWidth="1"/>
    <col min="8708" max="8708" width="10.5703125" style="1" customWidth="1"/>
    <col min="8709" max="8718" width="6.7109375" style="1" customWidth="1"/>
    <col min="8719" max="8720" width="6.28515625" style="1" customWidth="1"/>
    <col min="8721" max="8722" width="9.140625" style="1"/>
    <col min="8723" max="8723" width="10.5703125" style="1" bestFit="1" customWidth="1"/>
    <col min="8724" max="8960" width="9.140625" style="1"/>
    <col min="8961" max="8961" width="4.85546875" style="1" customWidth="1"/>
    <col min="8962" max="8962" width="5.140625" style="1" customWidth="1"/>
    <col min="8963" max="8963" width="22.28515625" style="1" customWidth="1"/>
    <col min="8964" max="8964" width="10.5703125" style="1" customWidth="1"/>
    <col min="8965" max="8974" width="6.7109375" style="1" customWidth="1"/>
    <col min="8975" max="8976" width="6.28515625" style="1" customWidth="1"/>
    <col min="8977" max="8978" width="9.140625" style="1"/>
    <col min="8979" max="8979" width="10.5703125" style="1" bestFit="1" customWidth="1"/>
    <col min="8980" max="9216" width="9.140625" style="1"/>
    <col min="9217" max="9217" width="4.85546875" style="1" customWidth="1"/>
    <col min="9218" max="9218" width="5.140625" style="1" customWidth="1"/>
    <col min="9219" max="9219" width="22.28515625" style="1" customWidth="1"/>
    <col min="9220" max="9220" width="10.5703125" style="1" customWidth="1"/>
    <col min="9221" max="9230" width="6.7109375" style="1" customWidth="1"/>
    <col min="9231" max="9232" width="6.28515625" style="1" customWidth="1"/>
    <col min="9233" max="9234" width="9.140625" style="1"/>
    <col min="9235" max="9235" width="10.5703125" style="1" bestFit="1" customWidth="1"/>
    <col min="9236" max="9472" width="9.140625" style="1"/>
    <col min="9473" max="9473" width="4.85546875" style="1" customWidth="1"/>
    <col min="9474" max="9474" width="5.140625" style="1" customWidth="1"/>
    <col min="9475" max="9475" width="22.28515625" style="1" customWidth="1"/>
    <col min="9476" max="9476" width="10.5703125" style="1" customWidth="1"/>
    <col min="9477" max="9486" width="6.7109375" style="1" customWidth="1"/>
    <col min="9487" max="9488" width="6.28515625" style="1" customWidth="1"/>
    <col min="9489" max="9490" width="9.140625" style="1"/>
    <col min="9491" max="9491" width="10.5703125" style="1" bestFit="1" customWidth="1"/>
    <col min="9492" max="9728" width="9.140625" style="1"/>
    <col min="9729" max="9729" width="4.85546875" style="1" customWidth="1"/>
    <col min="9730" max="9730" width="5.140625" style="1" customWidth="1"/>
    <col min="9731" max="9731" width="22.28515625" style="1" customWidth="1"/>
    <col min="9732" max="9732" width="10.5703125" style="1" customWidth="1"/>
    <col min="9733" max="9742" width="6.7109375" style="1" customWidth="1"/>
    <col min="9743" max="9744" width="6.28515625" style="1" customWidth="1"/>
    <col min="9745" max="9746" width="9.140625" style="1"/>
    <col min="9747" max="9747" width="10.5703125" style="1" bestFit="1" customWidth="1"/>
    <col min="9748" max="9984" width="9.140625" style="1"/>
    <col min="9985" max="9985" width="4.85546875" style="1" customWidth="1"/>
    <col min="9986" max="9986" width="5.140625" style="1" customWidth="1"/>
    <col min="9987" max="9987" width="22.28515625" style="1" customWidth="1"/>
    <col min="9988" max="9988" width="10.5703125" style="1" customWidth="1"/>
    <col min="9989" max="9998" width="6.7109375" style="1" customWidth="1"/>
    <col min="9999" max="10000" width="6.28515625" style="1" customWidth="1"/>
    <col min="10001" max="10002" width="9.140625" style="1"/>
    <col min="10003" max="10003" width="10.5703125" style="1" bestFit="1" customWidth="1"/>
    <col min="10004" max="10240" width="9.140625" style="1"/>
    <col min="10241" max="10241" width="4.85546875" style="1" customWidth="1"/>
    <col min="10242" max="10242" width="5.140625" style="1" customWidth="1"/>
    <col min="10243" max="10243" width="22.28515625" style="1" customWidth="1"/>
    <col min="10244" max="10244" width="10.5703125" style="1" customWidth="1"/>
    <col min="10245" max="10254" width="6.7109375" style="1" customWidth="1"/>
    <col min="10255" max="10256" width="6.28515625" style="1" customWidth="1"/>
    <col min="10257" max="10258" width="9.140625" style="1"/>
    <col min="10259" max="10259" width="10.5703125" style="1" bestFit="1" customWidth="1"/>
    <col min="10260" max="10496" width="9.140625" style="1"/>
    <col min="10497" max="10497" width="4.85546875" style="1" customWidth="1"/>
    <col min="10498" max="10498" width="5.140625" style="1" customWidth="1"/>
    <col min="10499" max="10499" width="22.28515625" style="1" customWidth="1"/>
    <col min="10500" max="10500" width="10.5703125" style="1" customWidth="1"/>
    <col min="10501" max="10510" width="6.7109375" style="1" customWidth="1"/>
    <col min="10511" max="10512" width="6.28515625" style="1" customWidth="1"/>
    <col min="10513" max="10514" width="9.140625" style="1"/>
    <col min="10515" max="10515" width="10.5703125" style="1" bestFit="1" customWidth="1"/>
    <col min="10516" max="10752" width="9.140625" style="1"/>
    <col min="10753" max="10753" width="4.85546875" style="1" customWidth="1"/>
    <col min="10754" max="10754" width="5.140625" style="1" customWidth="1"/>
    <col min="10755" max="10755" width="22.28515625" style="1" customWidth="1"/>
    <col min="10756" max="10756" width="10.5703125" style="1" customWidth="1"/>
    <col min="10757" max="10766" width="6.7109375" style="1" customWidth="1"/>
    <col min="10767" max="10768" width="6.28515625" style="1" customWidth="1"/>
    <col min="10769" max="10770" width="9.140625" style="1"/>
    <col min="10771" max="10771" width="10.5703125" style="1" bestFit="1" customWidth="1"/>
    <col min="10772" max="11008" width="9.140625" style="1"/>
    <col min="11009" max="11009" width="4.85546875" style="1" customWidth="1"/>
    <col min="11010" max="11010" width="5.140625" style="1" customWidth="1"/>
    <col min="11011" max="11011" width="22.28515625" style="1" customWidth="1"/>
    <col min="11012" max="11012" width="10.5703125" style="1" customWidth="1"/>
    <col min="11013" max="11022" width="6.7109375" style="1" customWidth="1"/>
    <col min="11023" max="11024" width="6.28515625" style="1" customWidth="1"/>
    <col min="11025" max="11026" width="9.140625" style="1"/>
    <col min="11027" max="11027" width="10.5703125" style="1" bestFit="1" customWidth="1"/>
    <col min="11028" max="11264" width="9.140625" style="1"/>
    <col min="11265" max="11265" width="4.85546875" style="1" customWidth="1"/>
    <col min="11266" max="11266" width="5.140625" style="1" customWidth="1"/>
    <col min="11267" max="11267" width="22.28515625" style="1" customWidth="1"/>
    <col min="11268" max="11268" width="10.5703125" style="1" customWidth="1"/>
    <col min="11269" max="11278" width="6.7109375" style="1" customWidth="1"/>
    <col min="11279" max="11280" width="6.28515625" style="1" customWidth="1"/>
    <col min="11281" max="11282" width="9.140625" style="1"/>
    <col min="11283" max="11283" width="10.5703125" style="1" bestFit="1" customWidth="1"/>
    <col min="11284" max="11520" width="9.140625" style="1"/>
    <col min="11521" max="11521" width="4.85546875" style="1" customWidth="1"/>
    <col min="11522" max="11522" width="5.140625" style="1" customWidth="1"/>
    <col min="11523" max="11523" width="22.28515625" style="1" customWidth="1"/>
    <col min="11524" max="11524" width="10.5703125" style="1" customWidth="1"/>
    <col min="11525" max="11534" width="6.7109375" style="1" customWidth="1"/>
    <col min="11535" max="11536" width="6.28515625" style="1" customWidth="1"/>
    <col min="11537" max="11538" width="9.140625" style="1"/>
    <col min="11539" max="11539" width="10.5703125" style="1" bestFit="1" customWidth="1"/>
    <col min="11540" max="11776" width="9.140625" style="1"/>
    <col min="11777" max="11777" width="4.85546875" style="1" customWidth="1"/>
    <col min="11778" max="11778" width="5.140625" style="1" customWidth="1"/>
    <col min="11779" max="11779" width="22.28515625" style="1" customWidth="1"/>
    <col min="11780" max="11780" width="10.5703125" style="1" customWidth="1"/>
    <col min="11781" max="11790" width="6.7109375" style="1" customWidth="1"/>
    <col min="11791" max="11792" width="6.28515625" style="1" customWidth="1"/>
    <col min="11793" max="11794" width="9.140625" style="1"/>
    <col min="11795" max="11795" width="10.5703125" style="1" bestFit="1" customWidth="1"/>
    <col min="11796" max="12032" width="9.140625" style="1"/>
    <col min="12033" max="12033" width="4.85546875" style="1" customWidth="1"/>
    <col min="12034" max="12034" width="5.140625" style="1" customWidth="1"/>
    <col min="12035" max="12035" width="22.28515625" style="1" customWidth="1"/>
    <col min="12036" max="12036" width="10.5703125" style="1" customWidth="1"/>
    <col min="12037" max="12046" width="6.7109375" style="1" customWidth="1"/>
    <col min="12047" max="12048" width="6.28515625" style="1" customWidth="1"/>
    <col min="12049" max="12050" width="9.140625" style="1"/>
    <col min="12051" max="12051" width="10.5703125" style="1" bestFit="1" customWidth="1"/>
    <col min="12052" max="12288" width="9.140625" style="1"/>
    <col min="12289" max="12289" width="4.85546875" style="1" customWidth="1"/>
    <col min="12290" max="12290" width="5.140625" style="1" customWidth="1"/>
    <col min="12291" max="12291" width="22.28515625" style="1" customWidth="1"/>
    <col min="12292" max="12292" width="10.5703125" style="1" customWidth="1"/>
    <col min="12293" max="12302" width="6.7109375" style="1" customWidth="1"/>
    <col min="12303" max="12304" width="6.28515625" style="1" customWidth="1"/>
    <col min="12305" max="12306" width="9.140625" style="1"/>
    <col min="12307" max="12307" width="10.5703125" style="1" bestFit="1" customWidth="1"/>
    <col min="12308" max="12544" width="9.140625" style="1"/>
    <col min="12545" max="12545" width="4.85546875" style="1" customWidth="1"/>
    <col min="12546" max="12546" width="5.140625" style="1" customWidth="1"/>
    <col min="12547" max="12547" width="22.28515625" style="1" customWidth="1"/>
    <col min="12548" max="12548" width="10.5703125" style="1" customWidth="1"/>
    <col min="12549" max="12558" width="6.7109375" style="1" customWidth="1"/>
    <col min="12559" max="12560" width="6.28515625" style="1" customWidth="1"/>
    <col min="12561" max="12562" width="9.140625" style="1"/>
    <col min="12563" max="12563" width="10.5703125" style="1" bestFit="1" customWidth="1"/>
    <col min="12564" max="12800" width="9.140625" style="1"/>
    <col min="12801" max="12801" width="4.85546875" style="1" customWidth="1"/>
    <col min="12802" max="12802" width="5.140625" style="1" customWidth="1"/>
    <col min="12803" max="12803" width="22.28515625" style="1" customWidth="1"/>
    <col min="12804" max="12804" width="10.5703125" style="1" customWidth="1"/>
    <col min="12805" max="12814" width="6.7109375" style="1" customWidth="1"/>
    <col min="12815" max="12816" width="6.28515625" style="1" customWidth="1"/>
    <col min="12817" max="12818" width="9.140625" style="1"/>
    <col min="12819" max="12819" width="10.5703125" style="1" bestFit="1" customWidth="1"/>
    <col min="12820" max="13056" width="9.140625" style="1"/>
    <col min="13057" max="13057" width="4.85546875" style="1" customWidth="1"/>
    <col min="13058" max="13058" width="5.140625" style="1" customWidth="1"/>
    <col min="13059" max="13059" width="22.28515625" style="1" customWidth="1"/>
    <col min="13060" max="13060" width="10.5703125" style="1" customWidth="1"/>
    <col min="13061" max="13070" width="6.7109375" style="1" customWidth="1"/>
    <col min="13071" max="13072" width="6.28515625" style="1" customWidth="1"/>
    <col min="13073" max="13074" width="9.140625" style="1"/>
    <col min="13075" max="13075" width="10.5703125" style="1" bestFit="1" customWidth="1"/>
    <col min="13076" max="13312" width="9.140625" style="1"/>
    <col min="13313" max="13313" width="4.85546875" style="1" customWidth="1"/>
    <col min="13314" max="13314" width="5.140625" style="1" customWidth="1"/>
    <col min="13315" max="13315" width="22.28515625" style="1" customWidth="1"/>
    <col min="13316" max="13316" width="10.5703125" style="1" customWidth="1"/>
    <col min="13317" max="13326" width="6.7109375" style="1" customWidth="1"/>
    <col min="13327" max="13328" width="6.28515625" style="1" customWidth="1"/>
    <col min="13329" max="13330" width="9.140625" style="1"/>
    <col min="13331" max="13331" width="10.5703125" style="1" bestFit="1" customWidth="1"/>
    <col min="13332" max="13568" width="9.140625" style="1"/>
    <col min="13569" max="13569" width="4.85546875" style="1" customWidth="1"/>
    <col min="13570" max="13570" width="5.140625" style="1" customWidth="1"/>
    <col min="13571" max="13571" width="22.28515625" style="1" customWidth="1"/>
    <col min="13572" max="13572" width="10.5703125" style="1" customWidth="1"/>
    <col min="13573" max="13582" width="6.7109375" style="1" customWidth="1"/>
    <col min="13583" max="13584" width="6.28515625" style="1" customWidth="1"/>
    <col min="13585" max="13586" width="9.140625" style="1"/>
    <col min="13587" max="13587" width="10.5703125" style="1" bestFit="1" customWidth="1"/>
    <col min="13588" max="13824" width="9.140625" style="1"/>
    <col min="13825" max="13825" width="4.85546875" style="1" customWidth="1"/>
    <col min="13826" max="13826" width="5.140625" style="1" customWidth="1"/>
    <col min="13827" max="13827" width="22.28515625" style="1" customWidth="1"/>
    <col min="13828" max="13828" width="10.5703125" style="1" customWidth="1"/>
    <col min="13829" max="13838" width="6.7109375" style="1" customWidth="1"/>
    <col min="13839" max="13840" width="6.28515625" style="1" customWidth="1"/>
    <col min="13841" max="13842" width="9.140625" style="1"/>
    <col min="13843" max="13843" width="10.5703125" style="1" bestFit="1" customWidth="1"/>
    <col min="13844" max="14080" width="9.140625" style="1"/>
    <col min="14081" max="14081" width="4.85546875" style="1" customWidth="1"/>
    <col min="14082" max="14082" width="5.140625" style="1" customWidth="1"/>
    <col min="14083" max="14083" width="22.28515625" style="1" customWidth="1"/>
    <col min="14084" max="14084" width="10.5703125" style="1" customWidth="1"/>
    <col min="14085" max="14094" width="6.7109375" style="1" customWidth="1"/>
    <col min="14095" max="14096" width="6.28515625" style="1" customWidth="1"/>
    <col min="14097" max="14098" width="9.140625" style="1"/>
    <col min="14099" max="14099" width="10.5703125" style="1" bestFit="1" customWidth="1"/>
    <col min="14100" max="14336" width="9.140625" style="1"/>
    <col min="14337" max="14337" width="4.85546875" style="1" customWidth="1"/>
    <col min="14338" max="14338" width="5.140625" style="1" customWidth="1"/>
    <col min="14339" max="14339" width="22.28515625" style="1" customWidth="1"/>
    <col min="14340" max="14340" width="10.5703125" style="1" customWidth="1"/>
    <col min="14341" max="14350" width="6.7109375" style="1" customWidth="1"/>
    <col min="14351" max="14352" width="6.28515625" style="1" customWidth="1"/>
    <col min="14353" max="14354" width="9.140625" style="1"/>
    <col min="14355" max="14355" width="10.5703125" style="1" bestFit="1" customWidth="1"/>
    <col min="14356" max="14592" width="9.140625" style="1"/>
    <col min="14593" max="14593" width="4.85546875" style="1" customWidth="1"/>
    <col min="14594" max="14594" width="5.140625" style="1" customWidth="1"/>
    <col min="14595" max="14595" width="22.28515625" style="1" customWidth="1"/>
    <col min="14596" max="14596" width="10.5703125" style="1" customWidth="1"/>
    <col min="14597" max="14606" width="6.7109375" style="1" customWidth="1"/>
    <col min="14607" max="14608" width="6.28515625" style="1" customWidth="1"/>
    <col min="14609" max="14610" width="9.140625" style="1"/>
    <col min="14611" max="14611" width="10.5703125" style="1" bestFit="1" customWidth="1"/>
    <col min="14612" max="14848" width="9.140625" style="1"/>
    <col min="14849" max="14849" width="4.85546875" style="1" customWidth="1"/>
    <col min="14850" max="14850" width="5.140625" style="1" customWidth="1"/>
    <col min="14851" max="14851" width="22.28515625" style="1" customWidth="1"/>
    <col min="14852" max="14852" width="10.5703125" style="1" customWidth="1"/>
    <col min="14853" max="14862" width="6.7109375" style="1" customWidth="1"/>
    <col min="14863" max="14864" width="6.28515625" style="1" customWidth="1"/>
    <col min="14865" max="14866" width="9.140625" style="1"/>
    <col min="14867" max="14867" width="10.5703125" style="1" bestFit="1" customWidth="1"/>
    <col min="14868" max="15104" width="9.140625" style="1"/>
    <col min="15105" max="15105" width="4.85546875" style="1" customWidth="1"/>
    <col min="15106" max="15106" width="5.140625" style="1" customWidth="1"/>
    <col min="15107" max="15107" width="22.28515625" style="1" customWidth="1"/>
    <col min="15108" max="15108" width="10.5703125" style="1" customWidth="1"/>
    <col min="15109" max="15118" width="6.7109375" style="1" customWidth="1"/>
    <col min="15119" max="15120" width="6.28515625" style="1" customWidth="1"/>
    <col min="15121" max="15122" width="9.140625" style="1"/>
    <col min="15123" max="15123" width="10.5703125" style="1" bestFit="1" customWidth="1"/>
    <col min="15124" max="15360" width="9.140625" style="1"/>
    <col min="15361" max="15361" width="4.85546875" style="1" customWidth="1"/>
    <col min="15362" max="15362" width="5.140625" style="1" customWidth="1"/>
    <col min="15363" max="15363" width="22.28515625" style="1" customWidth="1"/>
    <col min="15364" max="15364" width="10.5703125" style="1" customWidth="1"/>
    <col min="15365" max="15374" width="6.7109375" style="1" customWidth="1"/>
    <col min="15375" max="15376" width="6.28515625" style="1" customWidth="1"/>
    <col min="15377" max="15378" width="9.140625" style="1"/>
    <col min="15379" max="15379" width="10.5703125" style="1" bestFit="1" customWidth="1"/>
    <col min="15380" max="15616" width="9.140625" style="1"/>
    <col min="15617" max="15617" width="4.85546875" style="1" customWidth="1"/>
    <col min="15618" max="15618" width="5.140625" style="1" customWidth="1"/>
    <col min="15619" max="15619" width="22.28515625" style="1" customWidth="1"/>
    <col min="15620" max="15620" width="10.5703125" style="1" customWidth="1"/>
    <col min="15621" max="15630" width="6.7109375" style="1" customWidth="1"/>
    <col min="15631" max="15632" width="6.28515625" style="1" customWidth="1"/>
    <col min="15633" max="15634" width="9.140625" style="1"/>
    <col min="15635" max="15635" width="10.5703125" style="1" bestFit="1" customWidth="1"/>
    <col min="15636" max="15872" width="9.140625" style="1"/>
    <col min="15873" max="15873" width="4.85546875" style="1" customWidth="1"/>
    <col min="15874" max="15874" width="5.140625" style="1" customWidth="1"/>
    <col min="15875" max="15875" width="22.28515625" style="1" customWidth="1"/>
    <col min="15876" max="15876" width="10.5703125" style="1" customWidth="1"/>
    <col min="15877" max="15886" width="6.7109375" style="1" customWidth="1"/>
    <col min="15887" max="15888" width="6.28515625" style="1" customWidth="1"/>
    <col min="15889" max="15890" width="9.140625" style="1"/>
    <col min="15891" max="15891" width="10.5703125" style="1" bestFit="1" customWidth="1"/>
    <col min="15892" max="16128" width="9.140625" style="1"/>
    <col min="16129" max="16129" width="4.85546875" style="1" customWidth="1"/>
    <col min="16130" max="16130" width="5.140625" style="1" customWidth="1"/>
    <col min="16131" max="16131" width="22.28515625" style="1" customWidth="1"/>
    <col min="16132" max="16132" width="10.5703125" style="1" customWidth="1"/>
    <col min="16133" max="16142" width="6.7109375" style="1" customWidth="1"/>
    <col min="16143" max="16144" width="6.28515625" style="1" customWidth="1"/>
    <col min="16145" max="16146" width="9.140625" style="1"/>
    <col min="16147" max="16147" width="10.5703125" style="1" bestFit="1" customWidth="1"/>
    <col min="16148" max="16384" width="9.140625" style="1"/>
  </cols>
  <sheetData>
    <row r="1" spans="1:22" ht="15.75" x14ac:dyDescent="0.25">
      <c r="B1" s="53" t="s">
        <v>47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22" ht="7.5" customHeight="1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2" ht="44.25" customHeight="1" x14ac:dyDescent="0.2">
      <c r="B3" s="54" t="s">
        <v>0</v>
      </c>
      <c r="C3" s="57" t="s">
        <v>1</v>
      </c>
      <c r="D3" s="60" t="s">
        <v>2</v>
      </c>
      <c r="E3" s="63" t="s">
        <v>3</v>
      </c>
      <c r="F3" s="63"/>
      <c r="G3" s="63" t="s">
        <v>4</v>
      </c>
      <c r="H3" s="63"/>
      <c r="I3" s="63" t="s">
        <v>5</v>
      </c>
      <c r="J3" s="63"/>
      <c r="K3" s="63" t="s">
        <v>6</v>
      </c>
      <c r="L3" s="63"/>
      <c r="M3" s="63" t="s">
        <v>7</v>
      </c>
      <c r="N3" s="63"/>
      <c r="O3" s="63" t="s">
        <v>8</v>
      </c>
      <c r="P3" s="64"/>
    </row>
    <row r="4" spans="1:22" ht="6.75" hidden="1" customHeight="1" x14ac:dyDescent="0.2">
      <c r="B4" s="55"/>
      <c r="C4" s="58"/>
      <c r="D4" s="61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2" ht="13.5" hidden="1" customHeight="1" thickBot="1" x14ac:dyDescent="0.25">
      <c r="B5" s="55"/>
      <c r="C5" s="58"/>
      <c r="D5" s="61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2" ht="15" thickBot="1" x14ac:dyDescent="0.25">
      <c r="B6" s="56"/>
      <c r="C6" s="59"/>
      <c r="D6" s="62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22" ht="15" customHeight="1" x14ac:dyDescent="0.25">
      <c r="B7" s="9">
        <v>1</v>
      </c>
      <c r="C7" s="10" t="s">
        <v>13</v>
      </c>
      <c r="D7" s="26">
        <v>7</v>
      </c>
      <c r="E7" s="11">
        <v>2</v>
      </c>
      <c r="F7" s="12">
        <v>28.571428571428569</v>
      </c>
      <c r="G7" s="11">
        <v>3</v>
      </c>
      <c r="H7" s="12">
        <v>42.857142857142854</v>
      </c>
      <c r="I7" s="11">
        <v>1</v>
      </c>
      <c r="J7" s="12">
        <v>14.285714285714285</v>
      </c>
      <c r="K7" s="11">
        <v>1</v>
      </c>
      <c r="L7" s="12">
        <v>14.285714285714285</v>
      </c>
      <c r="M7" s="11">
        <v>0</v>
      </c>
      <c r="N7" s="12">
        <v>0</v>
      </c>
      <c r="O7" s="11">
        <v>0</v>
      </c>
      <c r="P7" s="13">
        <v>0</v>
      </c>
      <c r="Q7" s="14"/>
      <c r="R7" s="15"/>
      <c r="S7" s="37"/>
      <c r="T7" s="15"/>
      <c r="U7" s="15"/>
      <c r="V7" s="15"/>
    </row>
    <row r="8" spans="1:22" ht="15" customHeight="1" x14ac:dyDescent="0.25">
      <c r="B8" s="17">
        <v>2</v>
      </c>
      <c r="C8" s="10" t="s">
        <v>14</v>
      </c>
      <c r="D8" s="26">
        <v>12</v>
      </c>
      <c r="E8" s="11">
        <v>3</v>
      </c>
      <c r="F8" s="12">
        <v>25</v>
      </c>
      <c r="G8" s="11">
        <v>5</v>
      </c>
      <c r="H8" s="12">
        <v>41.666666666666671</v>
      </c>
      <c r="I8" s="11">
        <v>1</v>
      </c>
      <c r="J8" s="12">
        <v>8.3333333333333321</v>
      </c>
      <c r="K8" s="11">
        <v>1</v>
      </c>
      <c r="L8" s="12">
        <v>8.3333333333333321</v>
      </c>
      <c r="M8" s="11">
        <v>2</v>
      </c>
      <c r="N8" s="12">
        <v>16.666666666666664</v>
      </c>
      <c r="O8" s="11">
        <v>0</v>
      </c>
      <c r="P8" s="13">
        <v>0</v>
      </c>
      <c r="Q8" s="14"/>
      <c r="R8" s="15"/>
      <c r="S8" s="37"/>
      <c r="T8" s="15"/>
      <c r="U8" s="15"/>
      <c r="V8" s="15"/>
    </row>
    <row r="9" spans="1:22" ht="15" customHeight="1" x14ac:dyDescent="0.25">
      <c r="B9" s="17">
        <v>3</v>
      </c>
      <c r="C9" s="10" t="s">
        <v>15</v>
      </c>
      <c r="D9" s="26">
        <v>40</v>
      </c>
      <c r="E9" s="11">
        <v>13</v>
      </c>
      <c r="F9" s="12">
        <v>32.5</v>
      </c>
      <c r="G9" s="11">
        <v>17</v>
      </c>
      <c r="H9" s="12">
        <v>42.5</v>
      </c>
      <c r="I9" s="11">
        <v>6</v>
      </c>
      <c r="J9" s="12">
        <v>15</v>
      </c>
      <c r="K9" s="11">
        <v>3</v>
      </c>
      <c r="L9" s="12">
        <v>7.5</v>
      </c>
      <c r="M9" s="11">
        <v>1</v>
      </c>
      <c r="N9" s="12">
        <v>2.5</v>
      </c>
      <c r="O9" s="11">
        <v>0</v>
      </c>
      <c r="P9" s="13">
        <v>0</v>
      </c>
      <c r="Q9" s="14"/>
      <c r="R9" s="15"/>
      <c r="S9" s="37"/>
      <c r="T9" s="15"/>
      <c r="U9" s="15"/>
      <c r="V9" s="15"/>
    </row>
    <row r="10" spans="1:22" ht="15" customHeight="1" x14ac:dyDescent="0.25">
      <c r="B10" s="17">
        <v>4</v>
      </c>
      <c r="C10" s="10" t="s">
        <v>16</v>
      </c>
      <c r="D10" s="26">
        <v>16</v>
      </c>
      <c r="E10" s="11">
        <v>9</v>
      </c>
      <c r="F10" s="12">
        <v>56.25</v>
      </c>
      <c r="G10" s="11">
        <v>2</v>
      </c>
      <c r="H10" s="12">
        <v>12.5</v>
      </c>
      <c r="I10" s="11">
        <v>3</v>
      </c>
      <c r="J10" s="12">
        <v>18.75</v>
      </c>
      <c r="K10" s="11">
        <v>1</v>
      </c>
      <c r="L10" s="12">
        <v>6.25</v>
      </c>
      <c r="M10" s="11">
        <v>1</v>
      </c>
      <c r="N10" s="12">
        <v>6.25</v>
      </c>
      <c r="O10" s="11">
        <v>0</v>
      </c>
      <c r="P10" s="13">
        <v>0</v>
      </c>
      <c r="Q10" s="14"/>
      <c r="R10" s="15"/>
      <c r="S10" s="37"/>
      <c r="T10" s="15"/>
      <c r="U10" s="15"/>
      <c r="V10" s="15"/>
    </row>
    <row r="11" spans="1:22" ht="15" customHeight="1" x14ac:dyDescent="0.25">
      <c r="B11" s="17">
        <v>5</v>
      </c>
      <c r="C11" s="10" t="s">
        <v>17</v>
      </c>
      <c r="D11" s="26">
        <v>8</v>
      </c>
      <c r="E11" s="11">
        <v>7</v>
      </c>
      <c r="F11" s="12">
        <v>87.5</v>
      </c>
      <c r="G11" s="11">
        <v>0</v>
      </c>
      <c r="H11" s="12">
        <v>0</v>
      </c>
      <c r="I11" s="11">
        <v>1</v>
      </c>
      <c r="J11" s="12">
        <v>12.5</v>
      </c>
      <c r="K11" s="11">
        <v>0</v>
      </c>
      <c r="L11" s="12">
        <v>0</v>
      </c>
      <c r="M11" s="11">
        <v>0</v>
      </c>
      <c r="N11" s="12">
        <v>0</v>
      </c>
      <c r="O11" s="11">
        <v>0</v>
      </c>
      <c r="P11" s="13">
        <v>0</v>
      </c>
      <c r="Q11" s="14"/>
      <c r="R11" s="15"/>
      <c r="S11" s="37"/>
      <c r="T11" s="15"/>
      <c r="U11" s="15"/>
      <c r="V11" s="15"/>
    </row>
    <row r="12" spans="1:22" ht="15" customHeight="1" x14ac:dyDescent="0.25">
      <c r="B12" s="17">
        <v>6</v>
      </c>
      <c r="C12" s="10" t="s">
        <v>18</v>
      </c>
      <c r="D12" s="26">
        <v>9</v>
      </c>
      <c r="E12" s="11">
        <v>5</v>
      </c>
      <c r="F12" s="12">
        <v>55.555555555555557</v>
      </c>
      <c r="G12" s="11">
        <v>0</v>
      </c>
      <c r="H12" s="12">
        <v>0</v>
      </c>
      <c r="I12" s="11">
        <v>3</v>
      </c>
      <c r="J12" s="12">
        <v>33.333333333333329</v>
      </c>
      <c r="K12" s="11">
        <v>0</v>
      </c>
      <c r="L12" s="12">
        <v>0</v>
      </c>
      <c r="M12" s="11">
        <v>1</v>
      </c>
      <c r="N12" s="12">
        <v>11.111111111111111</v>
      </c>
      <c r="O12" s="11">
        <v>0</v>
      </c>
      <c r="P12" s="13">
        <v>0</v>
      </c>
      <c r="Q12" s="14"/>
      <c r="R12" s="15"/>
      <c r="S12" s="37"/>
      <c r="T12" s="15"/>
      <c r="U12" s="15"/>
      <c r="V12" s="15"/>
    </row>
    <row r="13" spans="1:22" ht="15" customHeight="1" x14ac:dyDescent="0.25">
      <c r="B13" s="17">
        <v>7</v>
      </c>
      <c r="C13" s="10" t="s">
        <v>19</v>
      </c>
      <c r="D13" s="26">
        <v>7</v>
      </c>
      <c r="E13" s="11">
        <v>6</v>
      </c>
      <c r="F13" s="12">
        <v>85.714285714285708</v>
      </c>
      <c r="G13" s="11">
        <v>1</v>
      </c>
      <c r="H13" s="12">
        <v>14.285714285714285</v>
      </c>
      <c r="I13" s="11">
        <v>0</v>
      </c>
      <c r="J13" s="12">
        <v>0</v>
      </c>
      <c r="K13" s="11">
        <v>0</v>
      </c>
      <c r="L13" s="12">
        <v>0</v>
      </c>
      <c r="M13" s="11">
        <v>0</v>
      </c>
      <c r="N13" s="12">
        <v>0</v>
      </c>
      <c r="O13" s="11">
        <v>0</v>
      </c>
      <c r="P13" s="13">
        <v>0</v>
      </c>
      <c r="Q13" s="14"/>
      <c r="R13" s="15"/>
      <c r="S13" s="37"/>
      <c r="T13" s="15"/>
      <c r="U13" s="15"/>
      <c r="V13" s="15"/>
    </row>
    <row r="14" spans="1:22" ht="15" customHeight="1" x14ac:dyDescent="0.25">
      <c r="B14" s="17">
        <v>8</v>
      </c>
      <c r="C14" s="10" t="s">
        <v>20</v>
      </c>
      <c r="D14" s="26">
        <v>2</v>
      </c>
      <c r="E14" s="11">
        <v>1</v>
      </c>
      <c r="F14" s="12">
        <v>50</v>
      </c>
      <c r="G14" s="11">
        <v>0</v>
      </c>
      <c r="H14" s="12">
        <v>0</v>
      </c>
      <c r="I14" s="11">
        <v>1</v>
      </c>
      <c r="J14" s="12">
        <v>50</v>
      </c>
      <c r="K14" s="11">
        <v>0</v>
      </c>
      <c r="L14" s="12">
        <v>0</v>
      </c>
      <c r="M14" s="11">
        <v>0</v>
      </c>
      <c r="N14" s="12">
        <v>0</v>
      </c>
      <c r="O14" s="11">
        <v>0</v>
      </c>
      <c r="P14" s="13">
        <v>0</v>
      </c>
      <c r="Q14" s="14"/>
      <c r="R14" s="15"/>
      <c r="S14" s="37"/>
      <c r="T14" s="15"/>
      <c r="U14" s="15"/>
      <c r="V14" s="15"/>
    </row>
    <row r="15" spans="1:22" ht="15" customHeight="1" x14ac:dyDescent="0.25">
      <c r="B15" s="17">
        <v>9</v>
      </c>
      <c r="C15" s="10" t="s">
        <v>21</v>
      </c>
      <c r="D15" s="26">
        <v>11</v>
      </c>
      <c r="E15" s="11">
        <v>7</v>
      </c>
      <c r="F15" s="12">
        <v>63.636363636363633</v>
      </c>
      <c r="G15" s="11">
        <v>2</v>
      </c>
      <c r="H15" s="12">
        <v>18.181818181818183</v>
      </c>
      <c r="I15" s="11">
        <v>1</v>
      </c>
      <c r="J15" s="12">
        <v>9.0909090909090917</v>
      </c>
      <c r="K15" s="11">
        <v>0</v>
      </c>
      <c r="L15" s="12">
        <v>0</v>
      </c>
      <c r="M15" s="11">
        <v>1</v>
      </c>
      <c r="N15" s="12">
        <v>9.0909090909090917</v>
      </c>
      <c r="O15" s="11">
        <v>0</v>
      </c>
      <c r="P15" s="13">
        <v>0</v>
      </c>
      <c r="Q15" s="14"/>
      <c r="R15" s="15"/>
      <c r="S15" s="37"/>
      <c r="T15" s="15"/>
      <c r="U15" s="15"/>
      <c r="V15" s="15"/>
    </row>
    <row r="16" spans="1:22" ht="15" customHeight="1" x14ac:dyDescent="0.25">
      <c r="A16" s="50"/>
      <c r="B16" s="17">
        <v>10</v>
      </c>
      <c r="C16" s="10" t="s">
        <v>22</v>
      </c>
      <c r="D16" s="26">
        <v>8</v>
      </c>
      <c r="E16" s="11">
        <v>5</v>
      </c>
      <c r="F16" s="12">
        <v>62.5</v>
      </c>
      <c r="G16" s="11">
        <v>3</v>
      </c>
      <c r="H16" s="12">
        <v>37.5</v>
      </c>
      <c r="I16" s="11">
        <v>0</v>
      </c>
      <c r="J16" s="12">
        <v>0</v>
      </c>
      <c r="K16" s="11">
        <v>0</v>
      </c>
      <c r="L16" s="12">
        <v>0</v>
      </c>
      <c r="M16" s="11">
        <v>0</v>
      </c>
      <c r="N16" s="12">
        <v>0</v>
      </c>
      <c r="O16" s="11">
        <v>0</v>
      </c>
      <c r="P16" s="13">
        <v>0</v>
      </c>
      <c r="Q16" s="14"/>
      <c r="R16" s="15"/>
      <c r="S16" s="37"/>
      <c r="T16" s="15"/>
      <c r="U16" s="15"/>
      <c r="V16" s="15"/>
    </row>
    <row r="17" spans="1:22" ht="15" customHeight="1" x14ac:dyDescent="0.25">
      <c r="A17" s="50"/>
      <c r="B17" s="17">
        <v>11</v>
      </c>
      <c r="C17" s="10" t="s">
        <v>23</v>
      </c>
      <c r="D17" s="26">
        <v>4</v>
      </c>
      <c r="E17" s="11">
        <v>2</v>
      </c>
      <c r="F17" s="12">
        <v>50</v>
      </c>
      <c r="G17" s="11">
        <v>1</v>
      </c>
      <c r="H17" s="12">
        <v>25</v>
      </c>
      <c r="I17" s="11">
        <v>0</v>
      </c>
      <c r="J17" s="12">
        <v>0</v>
      </c>
      <c r="K17" s="11">
        <v>0</v>
      </c>
      <c r="L17" s="12">
        <v>0</v>
      </c>
      <c r="M17" s="11">
        <v>1</v>
      </c>
      <c r="N17" s="12">
        <v>25</v>
      </c>
      <c r="O17" s="11">
        <v>0</v>
      </c>
      <c r="P17" s="13">
        <v>0</v>
      </c>
      <c r="Q17" s="14"/>
      <c r="R17" s="15"/>
      <c r="S17" s="37"/>
      <c r="T17" s="15"/>
      <c r="U17" s="15"/>
      <c r="V17" s="15"/>
    </row>
    <row r="18" spans="1:22" ht="15" customHeight="1" x14ac:dyDescent="0.25">
      <c r="B18" s="17">
        <v>12</v>
      </c>
      <c r="C18" s="10" t="s">
        <v>24</v>
      </c>
      <c r="D18" s="26">
        <v>20</v>
      </c>
      <c r="E18" s="11">
        <v>9</v>
      </c>
      <c r="F18" s="12">
        <v>45</v>
      </c>
      <c r="G18" s="11">
        <v>3</v>
      </c>
      <c r="H18" s="12">
        <v>15</v>
      </c>
      <c r="I18" s="11">
        <v>4</v>
      </c>
      <c r="J18" s="12">
        <v>20</v>
      </c>
      <c r="K18" s="11">
        <v>3</v>
      </c>
      <c r="L18" s="12">
        <v>15</v>
      </c>
      <c r="M18" s="11">
        <v>1</v>
      </c>
      <c r="N18" s="12">
        <v>5</v>
      </c>
      <c r="O18" s="11">
        <v>0</v>
      </c>
      <c r="P18" s="13">
        <v>0</v>
      </c>
      <c r="Q18" s="14"/>
      <c r="R18" s="15"/>
      <c r="S18" s="37"/>
      <c r="T18" s="15"/>
      <c r="U18" s="15"/>
      <c r="V18" s="15"/>
    </row>
    <row r="19" spans="1:22" ht="15" customHeight="1" x14ac:dyDescent="0.25">
      <c r="B19" s="17">
        <v>13</v>
      </c>
      <c r="C19" s="10" t="s">
        <v>25</v>
      </c>
      <c r="D19" s="26">
        <v>12</v>
      </c>
      <c r="E19" s="11">
        <v>1</v>
      </c>
      <c r="F19" s="12">
        <v>8.3333333333333321</v>
      </c>
      <c r="G19" s="11">
        <v>3</v>
      </c>
      <c r="H19" s="12">
        <v>25</v>
      </c>
      <c r="I19" s="11">
        <v>4</v>
      </c>
      <c r="J19" s="12">
        <v>33.333333333333329</v>
      </c>
      <c r="K19" s="11">
        <v>3</v>
      </c>
      <c r="L19" s="12">
        <v>25</v>
      </c>
      <c r="M19" s="11">
        <v>1</v>
      </c>
      <c r="N19" s="12">
        <v>8.3333333333333321</v>
      </c>
      <c r="O19" s="11">
        <v>0</v>
      </c>
      <c r="P19" s="13">
        <v>0</v>
      </c>
      <c r="Q19" s="14"/>
      <c r="R19" s="15"/>
      <c r="S19" s="37"/>
      <c r="T19" s="15"/>
      <c r="U19" s="15"/>
      <c r="V19" s="15"/>
    </row>
    <row r="20" spans="1:22" ht="15" customHeight="1" x14ac:dyDescent="0.25">
      <c r="B20" s="17">
        <v>14</v>
      </c>
      <c r="C20" s="10" t="s">
        <v>26</v>
      </c>
      <c r="D20" s="26">
        <v>22</v>
      </c>
      <c r="E20" s="11">
        <v>17</v>
      </c>
      <c r="F20" s="12">
        <v>77.272727272727266</v>
      </c>
      <c r="G20" s="11">
        <v>0</v>
      </c>
      <c r="H20" s="12">
        <v>0</v>
      </c>
      <c r="I20" s="11">
        <v>5</v>
      </c>
      <c r="J20" s="12">
        <v>22.727272727272727</v>
      </c>
      <c r="K20" s="11">
        <v>0</v>
      </c>
      <c r="L20" s="12">
        <v>0</v>
      </c>
      <c r="M20" s="11">
        <v>0</v>
      </c>
      <c r="N20" s="12">
        <v>0</v>
      </c>
      <c r="O20" s="11">
        <v>0</v>
      </c>
      <c r="P20" s="13">
        <v>0</v>
      </c>
      <c r="Q20" s="14"/>
      <c r="R20" s="15"/>
      <c r="S20" s="37"/>
      <c r="T20" s="15"/>
      <c r="U20" s="15"/>
      <c r="V20" s="15"/>
    </row>
    <row r="21" spans="1:22" ht="15" customHeight="1" x14ac:dyDescent="0.25">
      <c r="B21" s="17">
        <v>15</v>
      </c>
      <c r="C21" s="10" t="s">
        <v>27</v>
      </c>
      <c r="D21" s="26">
        <v>8</v>
      </c>
      <c r="E21" s="11">
        <v>6</v>
      </c>
      <c r="F21" s="12">
        <v>75</v>
      </c>
      <c r="G21" s="11">
        <v>0</v>
      </c>
      <c r="H21" s="12">
        <v>0</v>
      </c>
      <c r="I21" s="11">
        <v>1</v>
      </c>
      <c r="J21" s="12">
        <v>12.5</v>
      </c>
      <c r="K21" s="11">
        <v>1</v>
      </c>
      <c r="L21" s="12">
        <v>12.5</v>
      </c>
      <c r="M21" s="11">
        <v>0</v>
      </c>
      <c r="N21" s="12">
        <v>0</v>
      </c>
      <c r="O21" s="11">
        <v>0</v>
      </c>
      <c r="P21" s="13">
        <v>0</v>
      </c>
      <c r="Q21" s="14"/>
      <c r="R21" s="15"/>
      <c r="S21" s="37"/>
      <c r="T21" s="15"/>
      <c r="U21" s="15"/>
      <c r="V21" s="15"/>
    </row>
    <row r="22" spans="1:22" ht="15" customHeight="1" x14ac:dyDescent="0.25">
      <c r="B22" s="17">
        <v>16</v>
      </c>
      <c r="C22" s="10" t="s">
        <v>28</v>
      </c>
      <c r="D22" s="26">
        <v>8</v>
      </c>
      <c r="E22" s="11">
        <v>3</v>
      </c>
      <c r="F22" s="12">
        <v>37.5</v>
      </c>
      <c r="G22" s="11">
        <v>1</v>
      </c>
      <c r="H22" s="12">
        <v>12.5</v>
      </c>
      <c r="I22" s="11">
        <v>2</v>
      </c>
      <c r="J22" s="12">
        <v>25</v>
      </c>
      <c r="K22" s="11">
        <v>1</v>
      </c>
      <c r="L22" s="12">
        <v>12.5</v>
      </c>
      <c r="M22" s="11">
        <v>1</v>
      </c>
      <c r="N22" s="12">
        <v>12.5</v>
      </c>
      <c r="O22" s="11">
        <v>0</v>
      </c>
      <c r="P22" s="13">
        <v>0</v>
      </c>
      <c r="Q22" s="14"/>
      <c r="R22" s="15"/>
      <c r="S22" s="37"/>
      <c r="T22" s="15"/>
      <c r="U22" s="15"/>
      <c r="V22" s="15"/>
    </row>
    <row r="23" spans="1:22" ht="15" customHeight="1" x14ac:dyDescent="0.25">
      <c r="B23" s="17">
        <v>17</v>
      </c>
      <c r="C23" s="10" t="s">
        <v>29</v>
      </c>
      <c r="D23" s="26">
        <v>6</v>
      </c>
      <c r="E23" s="11">
        <v>4</v>
      </c>
      <c r="F23" s="12">
        <v>66.666666666666657</v>
      </c>
      <c r="G23" s="11">
        <v>1</v>
      </c>
      <c r="H23" s="12">
        <v>16.666666666666664</v>
      </c>
      <c r="I23" s="11">
        <v>0</v>
      </c>
      <c r="J23" s="12">
        <v>0</v>
      </c>
      <c r="K23" s="11">
        <v>0</v>
      </c>
      <c r="L23" s="12">
        <v>0</v>
      </c>
      <c r="M23" s="11">
        <v>1</v>
      </c>
      <c r="N23" s="12">
        <v>16.666666666666664</v>
      </c>
      <c r="O23" s="11">
        <v>0</v>
      </c>
      <c r="P23" s="13">
        <v>0</v>
      </c>
      <c r="Q23" s="14"/>
      <c r="R23" s="15"/>
      <c r="S23" s="37"/>
      <c r="T23" s="15"/>
      <c r="U23" s="15"/>
      <c r="V23" s="15"/>
    </row>
    <row r="24" spans="1:22" ht="15" customHeight="1" x14ac:dyDescent="0.25">
      <c r="B24" s="17">
        <v>18</v>
      </c>
      <c r="C24" s="10" t="s">
        <v>30</v>
      </c>
      <c r="D24" s="26">
        <v>2</v>
      </c>
      <c r="E24" s="11">
        <v>1</v>
      </c>
      <c r="F24" s="12">
        <v>50</v>
      </c>
      <c r="G24" s="11">
        <v>1</v>
      </c>
      <c r="H24" s="12">
        <v>50</v>
      </c>
      <c r="I24" s="11">
        <v>0</v>
      </c>
      <c r="J24" s="12">
        <v>0</v>
      </c>
      <c r="K24" s="11">
        <v>0</v>
      </c>
      <c r="L24" s="12">
        <v>0</v>
      </c>
      <c r="M24" s="11">
        <v>0</v>
      </c>
      <c r="N24" s="12">
        <v>0</v>
      </c>
      <c r="O24" s="11">
        <v>0</v>
      </c>
      <c r="P24" s="13">
        <v>0</v>
      </c>
      <c r="Q24" s="14"/>
      <c r="R24" s="15"/>
      <c r="S24" s="37"/>
      <c r="T24" s="15"/>
      <c r="U24" s="15"/>
      <c r="V24" s="15"/>
    </row>
    <row r="25" spans="1:22" ht="15" customHeight="1" x14ac:dyDescent="0.25">
      <c r="B25" s="17">
        <v>19</v>
      </c>
      <c r="C25" s="10" t="s">
        <v>31</v>
      </c>
      <c r="D25" s="26">
        <v>17</v>
      </c>
      <c r="E25" s="11">
        <v>10</v>
      </c>
      <c r="F25" s="12">
        <v>58.82352941176471</v>
      </c>
      <c r="G25" s="11">
        <v>2</v>
      </c>
      <c r="H25" s="12">
        <v>11.76470588235294</v>
      </c>
      <c r="I25" s="11">
        <v>4</v>
      </c>
      <c r="J25" s="12">
        <v>23.52941176470588</v>
      </c>
      <c r="K25" s="11">
        <v>0</v>
      </c>
      <c r="L25" s="12">
        <v>0</v>
      </c>
      <c r="M25" s="11">
        <v>1</v>
      </c>
      <c r="N25" s="12">
        <v>5.8823529411764701</v>
      </c>
      <c r="O25" s="11">
        <v>0</v>
      </c>
      <c r="P25" s="13">
        <v>0</v>
      </c>
      <c r="Q25" s="14"/>
      <c r="R25" s="15"/>
      <c r="S25" s="37"/>
      <c r="T25" s="15"/>
      <c r="U25" s="15"/>
      <c r="V25" s="15"/>
    </row>
    <row r="26" spans="1:22" ht="15" customHeight="1" x14ac:dyDescent="0.25">
      <c r="B26" s="17">
        <v>20</v>
      </c>
      <c r="C26" s="10" t="s">
        <v>32</v>
      </c>
      <c r="D26" s="26">
        <v>17</v>
      </c>
      <c r="E26" s="11">
        <v>9</v>
      </c>
      <c r="F26" s="12">
        <v>52.941176470588239</v>
      </c>
      <c r="G26" s="11">
        <v>2</v>
      </c>
      <c r="H26" s="12">
        <v>11.76470588235294</v>
      </c>
      <c r="I26" s="11">
        <v>2</v>
      </c>
      <c r="J26" s="12">
        <v>11.76470588235294</v>
      </c>
      <c r="K26" s="11">
        <v>1</v>
      </c>
      <c r="L26" s="12">
        <v>5.8823529411764701</v>
      </c>
      <c r="M26" s="11">
        <v>3</v>
      </c>
      <c r="N26" s="12">
        <v>17.647058823529413</v>
      </c>
      <c r="O26" s="11">
        <v>0</v>
      </c>
      <c r="P26" s="13">
        <v>0</v>
      </c>
      <c r="Q26" s="14"/>
      <c r="R26" s="15"/>
      <c r="S26" s="37"/>
      <c r="T26" s="15"/>
      <c r="U26" s="15"/>
      <c r="V26" s="15"/>
    </row>
    <row r="27" spans="1:22" ht="15" customHeight="1" x14ac:dyDescent="0.25">
      <c r="B27" s="17">
        <v>21</v>
      </c>
      <c r="C27" s="10" t="s">
        <v>33</v>
      </c>
      <c r="D27" s="26">
        <v>4</v>
      </c>
      <c r="E27" s="11">
        <v>2</v>
      </c>
      <c r="F27" s="12">
        <v>50</v>
      </c>
      <c r="G27" s="11">
        <v>0</v>
      </c>
      <c r="H27" s="12">
        <v>0</v>
      </c>
      <c r="I27" s="11">
        <v>1</v>
      </c>
      <c r="J27" s="12">
        <v>25</v>
      </c>
      <c r="K27" s="11">
        <v>0</v>
      </c>
      <c r="L27" s="12">
        <v>0</v>
      </c>
      <c r="M27" s="11">
        <v>1</v>
      </c>
      <c r="N27" s="12">
        <v>25</v>
      </c>
      <c r="O27" s="11">
        <v>0</v>
      </c>
      <c r="P27" s="13">
        <v>0</v>
      </c>
      <c r="Q27" s="14"/>
      <c r="R27" s="15"/>
      <c r="S27" s="37"/>
      <c r="T27" s="15"/>
      <c r="U27" s="15"/>
      <c r="V27" s="15"/>
    </row>
    <row r="28" spans="1:22" ht="15" customHeight="1" x14ac:dyDescent="0.25">
      <c r="B28" s="17">
        <v>22</v>
      </c>
      <c r="C28" s="10" t="s">
        <v>34</v>
      </c>
      <c r="D28" s="26">
        <v>5</v>
      </c>
      <c r="E28" s="11">
        <v>2</v>
      </c>
      <c r="F28" s="12">
        <v>40</v>
      </c>
      <c r="G28" s="11">
        <v>1</v>
      </c>
      <c r="H28" s="12">
        <v>20</v>
      </c>
      <c r="I28" s="11">
        <v>0</v>
      </c>
      <c r="J28" s="12">
        <v>0</v>
      </c>
      <c r="K28" s="11">
        <v>0</v>
      </c>
      <c r="L28" s="12">
        <v>0</v>
      </c>
      <c r="M28" s="11">
        <v>2</v>
      </c>
      <c r="N28" s="12">
        <v>40</v>
      </c>
      <c r="O28" s="11">
        <v>0</v>
      </c>
      <c r="P28" s="13">
        <v>0</v>
      </c>
      <c r="Q28" s="14"/>
      <c r="R28" s="15"/>
      <c r="S28" s="37"/>
      <c r="T28" s="15"/>
      <c r="U28" s="15"/>
      <c r="V28" s="15"/>
    </row>
    <row r="29" spans="1:22" ht="15" customHeight="1" x14ac:dyDescent="0.25">
      <c r="B29" s="17">
        <v>23</v>
      </c>
      <c r="C29" s="10" t="s">
        <v>35</v>
      </c>
      <c r="D29" s="26">
        <v>2</v>
      </c>
      <c r="E29" s="11">
        <v>2</v>
      </c>
      <c r="F29" s="12">
        <v>100</v>
      </c>
      <c r="G29" s="11">
        <v>0</v>
      </c>
      <c r="H29" s="12">
        <v>0</v>
      </c>
      <c r="I29" s="11">
        <v>0</v>
      </c>
      <c r="J29" s="12">
        <v>0</v>
      </c>
      <c r="K29" s="11">
        <v>0</v>
      </c>
      <c r="L29" s="12">
        <v>0</v>
      </c>
      <c r="M29" s="11">
        <v>0</v>
      </c>
      <c r="N29" s="12">
        <v>0</v>
      </c>
      <c r="O29" s="11">
        <v>0</v>
      </c>
      <c r="P29" s="13">
        <v>0</v>
      </c>
      <c r="Q29" s="14"/>
      <c r="R29" s="15"/>
      <c r="S29" s="37"/>
      <c r="T29" s="15"/>
      <c r="U29" s="15"/>
      <c r="V29" s="15"/>
    </row>
    <row r="30" spans="1:22" ht="15" customHeight="1" x14ac:dyDescent="0.25">
      <c r="B30" s="17">
        <v>24</v>
      </c>
      <c r="C30" s="18" t="s">
        <v>36</v>
      </c>
      <c r="D30" s="26">
        <v>17</v>
      </c>
      <c r="E30" s="11">
        <v>5</v>
      </c>
      <c r="F30" s="12">
        <v>29.411764705882355</v>
      </c>
      <c r="G30" s="11">
        <v>7</v>
      </c>
      <c r="H30" s="12">
        <v>41.17647058823529</v>
      </c>
      <c r="I30" s="11">
        <v>0</v>
      </c>
      <c r="J30" s="12">
        <v>0</v>
      </c>
      <c r="K30" s="11">
        <v>1</v>
      </c>
      <c r="L30" s="12">
        <v>5.8823529411764701</v>
      </c>
      <c r="M30" s="11">
        <v>4</v>
      </c>
      <c r="N30" s="12">
        <v>23.52941176470588</v>
      </c>
      <c r="O30" s="11">
        <v>0</v>
      </c>
      <c r="P30" s="13">
        <v>0</v>
      </c>
      <c r="Q30" s="14"/>
      <c r="R30" s="15"/>
      <c r="S30" s="37"/>
      <c r="T30" s="15"/>
      <c r="U30" s="15"/>
      <c r="V30" s="15"/>
    </row>
    <row r="31" spans="1:22" ht="15" customHeight="1" x14ac:dyDescent="0.25">
      <c r="B31" s="17">
        <v>25</v>
      </c>
      <c r="C31" s="33" t="s">
        <v>37</v>
      </c>
      <c r="D31" s="26">
        <v>18</v>
      </c>
      <c r="E31" s="11">
        <v>10</v>
      </c>
      <c r="F31" s="12">
        <v>55.555555555555557</v>
      </c>
      <c r="G31" s="11">
        <v>1</v>
      </c>
      <c r="H31" s="12">
        <v>5.5555555555555554</v>
      </c>
      <c r="I31" s="11">
        <v>5</v>
      </c>
      <c r="J31" s="12">
        <v>27.777777777777779</v>
      </c>
      <c r="K31" s="11">
        <v>1</v>
      </c>
      <c r="L31" s="12">
        <v>5.5555555555555554</v>
      </c>
      <c r="M31" s="11">
        <v>1</v>
      </c>
      <c r="N31" s="12">
        <v>5.5555555555555554</v>
      </c>
      <c r="O31" s="11">
        <v>0</v>
      </c>
      <c r="P31" s="13">
        <v>0</v>
      </c>
      <c r="Q31" s="14"/>
      <c r="R31" s="15"/>
      <c r="S31" s="37"/>
      <c r="T31" s="15"/>
      <c r="U31" s="15"/>
      <c r="V31" s="15"/>
    </row>
    <row r="32" spans="1:22" ht="15" customHeight="1" x14ac:dyDescent="0.25">
      <c r="B32" s="9">
        <v>24</v>
      </c>
      <c r="C32" s="25" t="s">
        <v>38</v>
      </c>
      <c r="D32" s="26">
        <v>14</v>
      </c>
      <c r="E32" s="11">
        <v>3</v>
      </c>
      <c r="F32" s="12">
        <v>21.428571428571427</v>
      </c>
      <c r="G32" s="11">
        <v>1</v>
      </c>
      <c r="H32" s="12">
        <v>7.1428571428571423</v>
      </c>
      <c r="I32" s="11">
        <v>2</v>
      </c>
      <c r="J32" s="12">
        <v>14.285714285714285</v>
      </c>
      <c r="K32" s="11">
        <v>4</v>
      </c>
      <c r="L32" s="12">
        <v>28.571428571428569</v>
      </c>
      <c r="M32" s="11">
        <v>2</v>
      </c>
      <c r="N32" s="12">
        <v>14.285714285714285</v>
      </c>
      <c r="O32" s="11">
        <v>2</v>
      </c>
      <c r="P32" s="13">
        <v>14.285714285714285</v>
      </c>
      <c r="Q32" s="14"/>
      <c r="R32" s="15"/>
      <c r="S32" s="37"/>
      <c r="T32" s="15"/>
      <c r="U32" s="15"/>
      <c r="V32" s="15"/>
    </row>
    <row r="33" spans="2:22" ht="15" customHeight="1" thickBot="1" x14ac:dyDescent="0.3">
      <c r="B33" s="20">
        <v>25</v>
      </c>
      <c r="C33" s="21" t="s">
        <v>39</v>
      </c>
      <c r="D33" s="26">
        <v>1</v>
      </c>
      <c r="E33" s="11">
        <v>1</v>
      </c>
      <c r="F33" s="12">
        <v>100</v>
      </c>
      <c r="G33" s="11">
        <v>0</v>
      </c>
      <c r="H33" s="12">
        <v>0</v>
      </c>
      <c r="I33" s="11">
        <v>0</v>
      </c>
      <c r="J33" s="12">
        <v>0</v>
      </c>
      <c r="K33" s="11">
        <v>0</v>
      </c>
      <c r="L33" s="12">
        <v>0</v>
      </c>
      <c r="M33" s="11">
        <v>0</v>
      </c>
      <c r="N33" s="12">
        <v>0</v>
      </c>
      <c r="O33" s="11">
        <v>0</v>
      </c>
      <c r="P33" s="13">
        <v>0</v>
      </c>
      <c r="Q33" s="14"/>
      <c r="R33" s="15"/>
      <c r="S33" s="37"/>
      <c r="T33" s="15"/>
      <c r="U33" s="15"/>
      <c r="V33" s="15"/>
    </row>
    <row r="34" spans="2:22" ht="15" customHeight="1" thickBot="1" x14ac:dyDescent="0.3">
      <c r="B34" s="51" t="s">
        <v>41</v>
      </c>
      <c r="C34" s="52"/>
      <c r="D34" s="27">
        <v>297</v>
      </c>
      <c r="E34" s="24">
        <v>145</v>
      </c>
      <c r="F34" s="28">
        <v>48.821548821548824</v>
      </c>
      <c r="G34" s="24">
        <v>57</v>
      </c>
      <c r="H34" s="28">
        <v>19.19191919191919</v>
      </c>
      <c r="I34" s="24">
        <v>47</v>
      </c>
      <c r="J34" s="28">
        <v>15.824915824915825</v>
      </c>
      <c r="K34" s="24">
        <v>21</v>
      </c>
      <c r="L34" s="28">
        <v>7.0707070707070701</v>
      </c>
      <c r="M34" s="24">
        <v>25</v>
      </c>
      <c r="N34" s="28">
        <v>8.4175084175084187</v>
      </c>
      <c r="O34" s="24">
        <v>2</v>
      </c>
      <c r="P34" s="29">
        <v>0.67340067340067333</v>
      </c>
      <c r="Q34" s="14"/>
      <c r="R34" s="15"/>
      <c r="S34" s="16"/>
    </row>
    <row r="35" spans="2:22" ht="16.5" thickBot="1" x14ac:dyDescent="0.3">
      <c r="B35" s="51" t="s">
        <v>40</v>
      </c>
      <c r="C35" s="52"/>
      <c r="D35" s="27">
        <v>282</v>
      </c>
      <c r="E35" s="23">
        <v>141</v>
      </c>
      <c r="F35" s="28">
        <v>50</v>
      </c>
      <c r="G35" s="23">
        <v>56</v>
      </c>
      <c r="H35" s="28">
        <v>19.858156028368793</v>
      </c>
      <c r="I35" s="23">
        <v>45</v>
      </c>
      <c r="J35" s="28">
        <v>15.957446808510639</v>
      </c>
      <c r="K35" s="23">
        <v>17</v>
      </c>
      <c r="L35" s="28">
        <v>6.0283687943262407</v>
      </c>
      <c r="M35" s="23">
        <v>23</v>
      </c>
      <c r="N35" s="28">
        <v>8.1560283687943258</v>
      </c>
      <c r="O35" s="23">
        <v>0</v>
      </c>
      <c r="P35" s="29">
        <v>0</v>
      </c>
      <c r="R35" s="15"/>
    </row>
    <row r="37" spans="2:22" ht="15" x14ac:dyDescent="0.25">
      <c r="D37" s="19"/>
    </row>
    <row r="38" spans="2:22" ht="15" x14ac:dyDescent="0.25">
      <c r="D38" s="19"/>
    </row>
    <row r="39" spans="2:22" ht="15" x14ac:dyDescent="0.25">
      <c r="D39" s="19"/>
    </row>
    <row r="40" spans="2:22" ht="15" x14ac:dyDescent="0.25">
      <c r="D40" s="19"/>
    </row>
  </sheetData>
  <mergeCells count="13">
    <mergeCell ref="B35:C35"/>
    <mergeCell ref="A16:A17"/>
    <mergeCell ref="B34:C34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39370078740157483" right="0.39370078740157483" top="0.39370078740157483" bottom="0.39370078740157483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DDE38-068F-4390-8CE2-7D9A44E1B0B6}">
  <sheetPr>
    <tabColor rgb="FFFFC000"/>
  </sheetPr>
  <dimension ref="A1:T40"/>
  <sheetViews>
    <sheetView topLeftCell="C1" workbookViewId="0">
      <selection activeCell="D7" sqref="D7:P35"/>
    </sheetView>
  </sheetViews>
  <sheetFormatPr defaultRowHeight="12.75" x14ac:dyDescent="0.2"/>
  <cols>
    <col min="1" max="1" width="4.85546875" style="1" customWidth="1"/>
    <col min="2" max="2" width="5.140625" style="1" customWidth="1"/>
    <col min="3" max="3" width="22.28515625" style="1" customWidth="1"/>
    <col min="4" max="4" width="10.5703125" style="1" customWidth="1"/>
    <col min="5" max="14" width="6.7109375" style="1" customWidth="1"/>
    <col min="15" max="16" width="6.28515625" style="1" customWidth="1"/>
    <col min="17" max="18" width="9.140625" style="1"/>
    <col min="19" max="19" width="10.5703125" style="1" bestFit="1" customWidth="1"/>
    <col min="20" max="256" width="9.140625" style="1"/>
    <col min="257" max="257" width="4.85546875" style="1" customWidth="1"/>
    <col min="258" max="258" width="5.140625" style="1" customWidth="1"/>
    <col min="259" max="259" width="22.28515625" style="1" customWidth="1"/>
    <col min="260" max="260" width="10.5703125" style="1" customWidth="1"/>
    <col min="261" max="270" width="6.7109375" style="1" customWidth="1"/>
    <col min="271" max="272" width="6.28515625" style="1" customWidth="1"/>
    <col min="273" max="274" width="9.140625" style="1"/>
    <col min="275" max="275" width="10.5703125" style="1" bestFit="1" customWidth="1"/>
    <col min="276" max="512" width="9.140625" style="1"/>
    <col min="513" max="513" width="4.85546875" style="1" customWidth="1"/>
    <col min="514" max="514" width="5.140625" style="1" customWidth="1"/>
    <col min="515" max="515" width="22.28515625" style="1" customWidth="1"/>
    <col min="516" max="516" width="10.5703125" style="1" customWidth="1"/>
    <col min="517" max="526" width="6.7109375" style="1" customWidth="1"/>
    <col min="527" max="528" width="6.28515625" style="1" customWidth="1"/>
    <col min="529" max="530" width="9.140625" style="1"/>
    <col min="531" max="531" width="10.5703125" style="1" bestFit="1" customWidth="1"/>
    <col min="532" max="768" width="9.140625" style="1"/>
    <col min="769" max="769" width="4.85546875" style="1" customWidth="1"/>
    <col min="770" max="770" width="5.140625" style="1" customWidth="1"/>
    <col min="771" max="771" width="22.28515625" style="1" customWidth="1"/>
    <col min="772" max="772" width="10.5703125" style="1" customWidth="1"/>
    <col min="773" max="782" width="6.7109375" style="1" customWidth="1"/>
    <col min="783" max="784" width="6.28515625" style="1" customWidth="1"/>
    <col min="785" max="786" width="9.140625" style="1"/>
    <col min="787" max="787" width="10.5703125" style="1" bestFit="1" customWidth="1"/>
    <col min="788" max="1024" width="9.140625" style="1"/>
    <col min="1025" max="1025" width="4.85546875" style="1" customWidth="1"/>
    <col min="1026" max="1026" width="5.140625" style="1" customWidth="1"/>
    <col min="1027" max="1027" width="22.28515625" style="1" customWidth="1"/>
    <col min="1028" max="1028" width="10.5703125" style="1" customWidth="1"/>
    <col min="1029" max="1038" width="6.7109375" style="1" customWidth="1"/>
    <col min="1039" max="1040" width="6.28515625" style="1" customWidth="1"/>
    <col min="1041" max="1042" width="9.140625" style="1"/>
    <col min="1043" max="1043" width="10.5703125" style="1" bestFit="1" customWidth="1"/>
    <col min="1044" max="1280" width="9.140625" style="1"/>
    <col min="1281" max="1281" width="4.85546875" style="1" customWidth="1"/>
    <col min="1282" max="1282" width="5.140625" style="1" customWidth="1"/>
    <col min="1283" max="1283" width="22.28515625" style="1" customWidth="1"/>
    <col min="1284" max="1284" width="10.5703125" style="1" customWidth="1"/>
    <col min="1285" max="1294" width="6.7109375" style="1" customWidth="1"/>
    <col min="1295" max="1296" width="6.28515625" style="1" customWidth="1"/>
    <col min="1297" max="1298" width="9.140625" style="1"/>
    <col min="1299" max="1299" width="10.5703125" style="1" bestFit="1" customWidth="1"/>
    <col min="1300" max="1536" width="9.140625" style="1"/>
    <col min="1537" max="1537" width="4.85546875" style="1" customWidth="1"/>
    <col min="1538" max="1538" width="5.140625" style="1" customWidth="1"/>
    <col min="1539" max="1539" width="22.28515625" style="1" customWidth="1"/>
    <col min="1540" max="1540" width="10.5703125" style="1" customWidth="1"/>
    <col min="1541" max="1550" width="6.7109375" style="1" customWidth="1"/>
    <col min="1551" max="1552" width="6.28515625" style="1" customWidth="1"/>
    <col min="1553" max="1554" width="9.140625" style="1"/>
    <col min="1555" max="1555" width="10.5703125" style="1" bestFit="1" customWidth="1"/>
    <col min="1556" max="1792" width="9.140625" style="1"/>
    <col min="1793" max="1793" width="4.85546875" style="1" customWidth="1"/>
    <col min="1794" max="1794" width="5.140625" style="1" customWidth="1"/>
    <col min="1795" max="1795" width="22.28515625" style="1" customWidth="1"/>
    <col min="1796" max="1796" width="10.5703125" style="1" customWidth="1"/>
    <col min="1797" max="1806" width="6.7109375" style="1" customWidth="1"/>
    <col min="1807" max="1808" width="6.28515625" style="1" customWidth="1"/>
    <col min="1809" max="1810" width="9.140625" style="1"/>
    <col min="1811" max="1811" width="10.5703125" style="1" bestFit="1" customWidth="1"/>
    <col min="1812" max="2048" width="9.140625" style="1"/>
    <col min="2049" max="2049" width="4.85546875" style="1" customWidth="1"/>
    <col min="2050" max="2050" width="5.140625" style="1" customWidth="1"/>
    <col min="2051" max="2051" width="22.28515625" style="1" customWidth="1"/>
    <col min="2052" max="2052" width="10.5703125" style="1" customWidth="1"/>
    <col min="2053" max="2062" width="6.7109375" style="1" customWidth="1"/>
    <col min="2063" max="2064" width="6.28515625" style="1" customWidth="1"/>
    <col min="2065" max="2066" width="9.140625" style="1"/>
    <col min="2067" max="2067" width="10.5703125" style="1" bestFit="1" customWidth="1"/>
    <col min="2068" max="2304" width="9.140625" style="1"/>
    <col min="2305" max="2305" width="4.85546875" style="1" customWidth="1"/>
    <col min="2306" max="2306" width="5.140625" style="1" customWidth="1"/>
    <col min="2307" max="2307" width="22.28515625" style="1" customWidth="1"/>
    <col min="2308" max="2308" width="10.5703125" style="1" customWidth="1"/>
    <col min="2309" max="2318" width="6.7109375" style="1" customWidth="1"/>
    <col min="2319" max="2320" width="6.28515625" style="1" customWidth="1"/>
    <col min="2321" max="2322" width="9.140625" style="1"/>
    <col min="2323" max="2323" width="10.5703125" style="1" bestFit="1" customWidth="1"/>
    <col min="2324" max="2560" width="9.140625" style="1"/>
    <col min="2561" max="2561" width="4.85546875" style="1" customWidth="1"/>
    <col min="2562" max="2562" width="5.140625" style="1" customWidth="1"/>
    <col min="2563" max="2563" width="22.28515625" style="1" customWidth="1"/>
    <col min="2564" max="2564" width="10.5703125" style="1" customWidth="1"/>
    <col min="2565" max="2574" width="6.7109375" style="1" customWidth="1"/>
    <col min="2575" max="2576" width="6.28515625" style="1" customWidth="1"/>
    <col min="2577" max="2578" width="9.140625" style="1"/>
    <col min="2579" max="2579" width="10.5703125" style="1" bestFit="1" customWidth="1"/>
    <col min="2580" max="2816" width="9.140625" style="1"/>
    <col min="2817" max="2817" width="4.85546875" style="1" customWidth="1"/>
    <col min="2818" max="2818" width="5.140625" style="1" customWidth="1"/>
    <col min="2819" max="2819" width="22.28515625" style="1" customWidth="1"/>
    <col min="2820" max="2820" width="10.5703125" style="1" customWidth="1"/>
    <col min="2821" max="2830" width="6.7109375" style="1" customWidth="1"/>
    <col min="2831" max="2832" width="6.28515625" style="1" customWidth="1"/>
    <col min="2833" max="2834" width="9.140625" style="1"/>
    <col min="2835" max="2835" width="10.5703125" style="1" bestFit="1" customWidth="1"/>
    <col min="2836" max="3072" width="9.140625" style="1"/>
    <col min="3073" max="3073" width="4.85546875" style="1" customWidth="1"/>
    <col min="3074" max="3074" width="5.140625" style="1" customWidth="1"/>
    <col min="3075" max="3075" width="22.28515625" style="1" customWidth="1"/>
    <col min="3076" max="3076" width="10.5703125" style="1" customWidth="1"/>
    <col min="3077" max="3086" width="6.7109375" style="1" customWidth="1"/>
    <col min="3087" max="3088" width="6.28515625" style="1" customWidth="1"/>
    <col min="3089" max="3090" width="9.140625" style="1"/>
    <col min="3091" max="3091" width="10.5703125" style="1" bestFit="1" customWidth="1"/>
    <col min="3092" max="3328" width="9.140625" style="1"/>
    <col min="3329" max="3329" width="4.85546875" style="1" customWidth="1"/>
    <col min="3330" max="3330" width="5.140625" style="1" customWidth="1"/>
    <col min="3331" max="3331" width="22.28515625" style="1" customWidth="1"/>
    <col min="3332" max="3332" width="10.5703125" style="1" customWidth="1"/>
    <col min="3333" max="3342" width="6.7109375" style="1" customWidth="1"/>
    <col min="3343" max="3344" width="6.28515625" style="1" customWidth="1"/>
    <col min="3345" max="3346" width="9.140625" style="1"/>
    <col min="3347" max="3347" width="10.5703125" style="1" bestFit="1" customWidth="1"/>
    <col min="3348" max="3584" width="9.140625" style="1"/>
    <col min="3585" max="3585" width="4.85546875" style="1" customWidth="1"/>
    <col min="3586" max="3586" width="5.140625" style="1" customWidth="1"/>
    <col min="3587" max="3587" width="22.28515625" style="1" customWidth="1"/>
    <col min="3588" max="3588" width="10.5703125" style="1" customWidth="1"/>
    <col min="3589" max="3598" width="6.7109375" style="1" customWidth="1"/>
    <col min="3599" max="3600" width="6.28515625" style="1" customWidth="1"/>
    <col min="3601" max="3602" width="9.140625" style="1"/>
    <col min="3603" max="3603" width="10.5703125" style="1" bestFit="1" customWidth="1"/>
    <col min="3604" max="3840" width="9.140625" style="1"/>
    <col min="3841" max="3841" width="4.85546875" style="1" customWidth="1"/>
    <col min="3842" max="3842" width="5.140625" style="1" customWidth="1"/>
    <col min="3843" max="3843" width="22.28515625" style="1" customWidth="1"/>
    <col min="3844" max="3844" width="10.5703125" style="1" customWidth="1"/>
    <col min="3845" max="3854" width="6.7109375" style="1" customWidth="1"/>
    <col min="3855" max="3856" width="6.28515625" style="1" customWidth="1"/>
    <col min="3857" max="3858" width="9.140625" style="1"/>
    <col min="3859" max="3859" width="10.5703125" style="1" bestFit="1" customWidth="1"/>
    <col min="3860" max="4096" width="9.140625" style="1"/>
    <col min="4097" max="4097" width="4.85546875" style="1" customWidth="1"/>
    <col min="4098" max="4098" width="5.140625" style="1" customWidth="1"/>
    <col min="4099" max="4099" width="22.28515625" style="1" customWidth="1"/>
    <col min="4100" max="4100" width="10.5703125" style="1" customWidth="1"/>
    <col min="4101" max="4110" width="6.7109375" style="1" customWidth="1"/>
    <col min="4111" max="4112" width="6.28515625" style="1" customWidth="1"/>
    <col min="4113" max="4114" width="9.140625" style="1"/>
    <col min="4115" max="4115" width="10.5703125" style="1" bestFit="1" customWidth="1"/>
    <col min="4116" max="4352" width="9.140625" style="1"/>
    <col min="4353" max="4353" width="4.85546875" style="1" customWidth="1"/>
    <col min="4354" max="4354" width="5.140625" style="1" customWidth="1"/>
    <col min="4355" max="4355" width="22.28515625" style="1" customWidth="1"/>
    <col min="4356" max="4356" width="10.5703125" style="1" customWidth="1"/>
    <col min="4357" max="4366" width="6.7109375" style="1" customWidth="1"/>
    <col min="4367" max="4368" width="6.28515625" style="1" customWidth="1"/>
    <col min="4369" max="4370" width="9.140625" style="1"/>
    <col min="4371" max="4371" width="10.5703125" style="1" bestFit="1" customWidth="1"/>
    <col min="4372" max="4608" width="9.140625" style="1"/>
    <col min="4609" max="4609" width="4.85546875" style="1" customWidth="1"/>
    <col min="4610" max="4610" width="5.140625" style="1" customWidth="1"/>
    <col min="4611" max="4611" width="22.28515625" style="1" customWidth="1"/>
    <col min="4612" max="4612" width="10.5703125" style="1" customWidth="1"/>
    <col min="4613" max="4622" width="6.7109375" style="1" customWidth="1"/>
    <col min="4623" max="4624" width="6.28515625" style="1" customWidth="1"/>
    <col min="4625" max="4626" width="9.140625" style="1"/>
    <col min="4627" max="4627" width="10.5703125" style="1" bestFit="1" customWidth="1"/>
    <col min="4628" max="4864" width="9.140625" style="1"/>
    <col min="4865" max="4865" width="4.85546875" style="1" customWidth="1"/>
    <col min="4866" max="4866" width="5.140625" style="1" customWidth="1"/>
    <col min="4867" max="4867" width="22.28515625" style="1" customWidth="1"/>
    <col min="4868" max="4868" width="10.5703125" style="1" customWidth="1"/>
    <col min="4869" max="4878" width="6.7109375" style="1" customWidth="1"/>
    <col min="4879" max="4880" width="6.28515625" style="1" customWidth="1"/>
    <col min="4881" max="4882" width="9.140625" style="1"/>
    <col min="4883" max="4883" width="10.5703125" style="1" bestFit="1" customWidth="1"/>
    <col min="4884" max="5120" width="9.140625" style="1"/>
    <col min="5121" max="5121" width="4.85546875" style="1" customWidth="1"/>
    <col min="5122" max="5122" width="5.140625" style="1" customWidth="1"/>
    <col min="5123" max="5123" width="22.28515625" style="1" customWidth="1"/>
    <col min="5124" max="5124" width="10.5703125" style="1" customWidth="1"/>
    <col min="5125" max="5134" width="6.7109375" style="1" customWidth="1"/>
    <col min="5135" max="5136" width="6.28515625" style="1" customWidth="1"/>
    <col min="5137" max="5138" width="9.140625" style="1"/>
    <col min="5139" max="5139" width="10.5703125" style="1" bestFit="1" customWidth="1"/>
    <col min="5140" max="5376" width="9.140625" style="1"/>
    <col min="5377" max="5377" width="4.85546875" style="1" customWidth="1"/>
    <col min="5378" max="5378" width="5.140625" style="1" customWidth="1"/>
    <col min="5379" max="5379" width="22.28515625" style="1" customWidth="1"/>
    <col min="5380" max="5380" width="10.5703125" style="1" customWidth="1"/>
    <col min="5381" max="5390" width="6.7109375" style="1" customWidth="1"/>
    <col min="5391" max="5392" width="6.28515625" style="1" customWidth="1"/>
    <col min="5393" max="5394" width="9.140625" style="1"/>
    <col min="5395" max="5395" width="10.5703125" style="1" bestFit="1" customWidth="1"/>
    <col min="5396" max="5632" width="9.140625" style="1"/>
    <col min="5633" max="5633" width="4.85546875" style="1" customWidth="1"/>
    <col min="5634" max="5634" width="5.140625" style="1" customWidth="1"/>
    <col min="5635" max="5635" width="22.28515625" style="1" customWidth="1"/>
    <col min="5636" max="5636" width="10.5703125" style="1" customWidth="1"/>
    <col min="5637" max="5646" width="6.7109375" style="1" customWidth="1"/>
    <col min="5647" max="5648" width="6.28515625" style="1" customWidth="1"/>
    <col min="5649" max="5650" width="9.140625" style="1"/>
    <col min="5651" max="5651" width="10.5703125" style="1" bestFit="1" customWidth="1"/>
    <col min="5652" max="5888" width="9.140625" style="1"/>
    <col min="5889" max="5889" width="4.85546875" style="1" customWidth="1"/>
    <col min="5890" max="5890" width="5.140625" style="1" customWidth="1"/>
    <col min="5891" max="5891" width="22.28515625" style="1" customWidth="1"/>
    <col min="5892" max="5892" width="10.5703125" style="1" customWidth="1"/>
    <col min="5893" max="5902" width="6.7109375" style="1" customWidth="1"/>
    <col min="5903" max="5904" width="6.28515625" style="1" customWidth="1"/>
    <col min="5905" max="5906" width="9.140625" style="1"/>
    <col min="5907" max="5907" width="10.5703125" style="1" bestFit="1" customWidth="1"/>
    <col min="5908" max="6144" width="9.140625" style="1"/>
    <col min="6145" max="6145" width="4.85546875" style="1" customWidth="1"/>
    <col min="6146" max="6146" width="5.140625" style="1" customWidth="1"/>
    <col min="6147" max="6147" width="22.28515625" style="1" customWidth="1"/>
    <col min="6148" max="6148" width="10.5703125" style="1" customWidth="1"/>
    <col min="6149" max="6158" width="6.7109375" style="1" customWidth="1"/>
    <col min="6159" max="6160" width="6.28515625" style="1" customWidth="1"/>
    <col min="6161" max="6162" width="9.140625" style="1"/>
    <col min="6163" max="6163" width="10.5703125" style="1" bestFit="1" customWidth="1"/>
    <col min="6164" max="6400" width="9.140625" style="1"/>
    <col min="6401" max="6401" width="4.85546875" style="1" customWidth="1"/>
    <col min="6402" max="6402" width="5.140625" style="1" customWidth="1"/>
    <col min="6403" max="6403" width="22.28515625" style="1" customWidth="1"/>
    <col min="6404" max="6404" width="10.5703125" style="1" customWidth="1"/>
    <col min="6405" max="6414" width="6.7109375" style="1" customWidth="1"/>
    <col min="6415" max="6416" width="6.28515625" style="1" customWidth="1"/>
    <col min="6417" max="6418" width="9.140625" style="1"/>
    <col min="6419" max="6419" width="10.5703125" style="1" bestFit="1" customWidth="1"/>
    <col min="6420" max="6656" width="9.140625" style="1"/>
    <col min="6657" max="6657" width="4.85546875" style="1" customWidth="1"/>
    <col min="6658" max="6658" width="5.140625" style="1" customWidth="1"/>
    <col min="6659" max="6659" width="22.28515625" style="1" customWidth="1"/>
    <col min="6660" max="6660" width="10.5703125" style="1" customWidth="1"/>
    <col min="6661" max="6670" width="6.7109375" style="1" customWidth="1"/>
    <col min="6671" max="6672" width="6.28515625" style="1" customWidth="1"/>
    <col min="6673" max="6674" width="9.140625" style="1"/>
    <col min="6675" max="6675" width="10.5703125" style="1" bestFit="1" customWidth="1"/>
    <col min="6676" max="6912" width="9.140625" style="1"/>
    <col min="6913" max="6913" width="4.85546875" style="1" customWidth="1"/>
    <col min="6914" max="6914" width="5.140625" style="1" customWidth="1"/>
    <col min="6915" max="6915" width="22.28515625" style="1" customWidth="1"/>
    <col min="6916" max="6916" width="10.5703125" style="1" customWidth="1"/>
    <col min="6917" max="6926" width="6.7109375" style="1" customWidth="1"/>
    <col min="6927" max="6928" width="6.28515625" style="1" customWidth="1"/>
    <col min="6929" max="6930" width="9.140625" style="1"/>
    <col min="6931" max="6931" width="10.5703125" style="1" bestFit="1" customWidth="1"/>
    <col min="6932" max="7168" width="9.140625" style="1"/>
    <col min="7169" max="7169" width="4.85546875" style="1" customWidth="1"/>
    <col min="7170" max="7170" width="5.140625" style="1" customWidth="1"/>
    <col min="7171" max="7171" width="22.28515625" style="1" customWidth="1"/>
    <col min="7172" max="7172" width="10.5703125" style="1" customWidth="1"/>
    <col min="7173" max="7182" width="6.7109375" style="1" customWidth="1"/>
    <col min="7183" max="7184" width="6.28515625" style="1" customWidth="1"/>
    <col min="7185" max="7186" width="9.140625" style="1"/>
    <col min="7187" max="7187" width="10.5703125" style="1" bestFit="1" customWidth="1"/>
    <col min="7188" max="7424" width="9.140625" style="1"/>
    <col min="7425" max="7425" width="4.85546875" style="1" customWidth="1"/>
    <col min="7426" max="7426" width="5.140625" style="1" customWidth="1"/>
    <col min="7427" max="7427" width="22.28515625" style="1" customWidth="1"/>
    <col min="7428" max="7428" width="10.5703125" style="1" customWidth="1"/>
    <col min="7429" max="7438" width="6.7109375" style="1" customWidth="1"/>
    <col min="7439" max="7440" width="6.28515625" style="1" customWidth="1"/>
    <col min="7441" max="7442" width="9.140625" style="1"/>
    <col min="7443" max="7443" width="10.5703125" style="1" bestFit="1" customWidth="1"/>
    <col min="7444" max="7680" width="9.140625" style="1"/>
    <col min="7681" max="7681" width="4.85546875" style="1" customWidth="1"/>
    <col min="7682" max="7682" width="5.140625" style="1" customWidth="1"/>
    <col min="7683" max="7683" width="22.28515625" style="1" customWidth="1"/>
    <col min="7684" max="7684" width="10.5703125" style="1" customWidth="1"/>
    <col min="7685" max="7694" width="6.7109375" style="1" customWidth="1"/>
    <col min="7695" max="7696" width="6.28515625" style="1" customWidth="1"/>
    <col min="7697" max="7698" width="9.140625" style="1"/>
    <col min="7699" max="7699" width="10.5703125" style="1" bestFit="1" customWidth="1"/>
    <col min="7700" max="7936" width="9.140625" style="1"/>
    <col min="7937" max="7937" width="4.85546875" style="1" customWidth="1"/>
    <col min="7938" max="7938" width="5.140625" style="1" customWidth="1"/>
    <col min="7939" max="7939" width="22.28515625" style="1" customWidth="1"/>
    <col min="7940" max="7940" width="10.5703125" style="1" customWidth="1"/>
    <col min="7941" max="7950" width="6.7109375" style="1" customWidth="1"/>
    <col min="7951" max="7952" width="6.28515625" style="1" customWidth="1"/>
    <col min="7953" max="7954" width="9.140625" style="1"/>
    <col min="7955" max="7955" width="10.5703125" style="1" bestFit="1" customWidth="1"/>
    <col min="7956" max="8192" width="9.140625" style="1"/>
    <col min="8193" max="8193" width="4.85546875" style="1" customWidth="1"/>
    <col min="8194" max="8194" width="5.140625" style="1" customWidth="1"/>
    <col min="8195" max="8195" width="22.28515625" style="1" customWidth="1"/>
    <col min="8196" max="8196" width="10.5703125" style="1" customWidth="1"/>
    <col min="8197" max="8206" width="6.7109375" style="1" customWidth="1"/>
    <col min="8207" max="8208" width="6.28515625" style="1" customWidth="1"/>
    <col min="8209" max="8210" width="9.140625" style="1"/>
    <col min="8211" max="8211" width="10.5703125" style="1" bestFit="1" customWidth="1"/>
    <col min="8212" max="8448" width="9.140625" style="1"/>
    <col min="8449" max="8449" width="4.85546875" style="1" customWidth="1"/>
    <col min="8450" max="8450" width="5.140625" style="1" customWidth="1"/>
    <col min="8451" max="8451" width="22.28515625" style="1" customWidth="1"/>
    <col min="8452" max="8452" width="10.5703125" style="1" customWidth="1"/>
    <col min="8453" max="8462" width="6.7109375" style="1" customWidth="1"/>
    <col min="8463" max="8464" width="6.28515625" style="1" customWidth="1"/>
    <col min="8465" max="8466" width="9.140625" style="1"/>
    <col min="8467" max="8467" width="10.5703125" style="1" bestFit="1" customWidth="1"/>
    <col min="8468" max="8704" width="9.140625" style="1"/>
    <col min="8705" max="8705" width="4.85546875" style="1" customWidth="1"/>
    <col min="8706" max="8706" width="5.140625" style="1" customWidth="1"/>
    <col min="8707" max="8707" width="22.28515625" style="1" customWidth="1"/>
    <col min="8708" max="8708" width="10.5703125" style="1" customWidth="1"/>
    <col min="8709" max="8718" width="6.7109375" style="1" customWidth="1"/>
    <col min="8719" max="8720" width="6.28515625" style="1" customWidth="1"/>
    <col min="8721" max="8722" width="9.140625" style="1"/>
    <col min="8723" max="8723" width="10.5703125" style="1" bestFit="1" customWidth="1"/>
    <col min="8724" max="8960" width="9.140625" style="1"/>
    <col min="8961" max="8961" width="4.85546875" style="1" customWidth="1"/>
    <col min="8962" max="8962" width="5.140625" style="1" customWidth="1"/>
    <col min="8963" max="8963" width="22.28515625" style="1" customWidth="1"/>
    <col min="8964" max="8964" width="10.5703125" style="1" customWidth="1"/>
    <col min="8965" max="8974" width="6.7109375" style="1" customWidth="1"/>
    <col min="8975" max="8976" width="6.28515625" style="1" customWidth="1"/>
    <col min="8977" max="8978" width="9.140625" style="1"/>
    <col min="8979" max="8979" width="10.5703125" style="1" bestFit="1" customWidth="1"/>
    <col min="8980" max="9216" width="9.140625" style="1"/>
    <col min="9217" max="9217" width="4.85546875" style="1" customWidth="1"/>
    <col min="9218" max="9218" width="5.140625" style="1" customWidth="1"/>
    <col min="9219" max="9219" width="22.28515625" style="1" customWidth="1"/>
    <col min="9220" max="9220" width="10.5703125" style="1" customWidth="1"/>
    <col min="9221" max="9230" width="6.7109375" style="1" customWidth="1"/>
    <col min="9231" max="9232" width="6.28515625" style="1" customWidth="1"/>
    <col min="9233" max="9234" width="9.140625" style="1"/>
    <col min="9235" max="9235" width="10.5703125" style="1" bestFit="1" customWidth="1"/>
    <col min="9236" max="9472" width="9.140625" style="1"/>
    <col min="9473" max="9473" width="4.85546875" style="1" customWidth="1"/>
    <col min="9474" max="9474" width="5.140625" style="1" customWidth="1"/>
    <col min="9475" max="9475" width="22.28515625" style="1" customWidth="1"/>
    <col min="9476" max="9476" width="10.5703125" style="1" customWidth="1"/>
    <col min="9477" max="9486" width="6.7109375" style="1" customWidth="1"/>
    <col min="9487" max="9488" width="6.28515625" style="1" customWidth="1"/>
    <col min="9489" max="9490" width="9.140625" style="1"/>
    <col min="9491" max="9491" width="10.5703125" style="1" bestFit="1" customWidth="1"/>
    <col min="9492" max="9728" width="9.140625" style="1"/>
    <col min="9729" max="9729" width="4.85546875" style="1" customWidth="1"/>
    <col min="9730" max="9730" width="5.140625" style="1" customWidth="1"/>
    <col min="9731" max="9731" width="22.28515625" style="1" customWidth="1"/>
    <col min="9732" max="9732" width="10.5703125" style="1" customWidth="1"/>
    <col min="9733" max="9742" width="6.7109375" style="1" customWidth="1"/>
    <col min="9743" max="9744" width="6.28515625" style="1" customWidth="1"/>
    <col min="9745" max="9746" width="9.140625" style="1"/>
    <col min="9747" max="9747" width="10.5703125" style="1" bestFit="1" customWidth="1"/>
    <col min="9748" max="9984" width="9.140625" style="1"/>
    <col min="9985" max="9985" width="4.85546875" style="1" customWidth="1"/>
    <col min="9986" max="9986" width="5.140625" style="1" customWidth="1"/>
    <col min="9987" max="9987" width="22.28515625" style="1" customWidth="1"/>
    <col min="9988" max="9988" width="10.5703125" style="1" customWidth="1"/>
    <col min="9989" max="9998" width="6.7109375" style="1" customWidth="1"/>
    <col min="9999" max="10000" width="6.28515625" style="1" customWidth="1"/>
    <col min="10001" max="10002" width="9.140625" style="1"/>
    <col min="10003" max="10003" width="10.5703125" style="1" bestFit="1" customWidth="1"/>
    <col min="10004" max="10240" width="9.140625" style="1"/>
    <col min="10241" max="10241" width="4.85546875" style="1" customWidth="1"/>
    <col min="10242" max="10242" width="5.140625" style="1" customWidth="1"/>
    <col min="10243" max="10243" width="22.28515625" style="1" customWidth="1"/>
    <col min="10244" max="10244" width="10.5703125" style="1" customWidth="1"/>
    <col min="10245" max="10254" width="6.7109375" style="1" customWidth="1"/>
    <col min="10255" max="10256" width="6.28515625" style="1" customWidth="1"/>
    <col min="10257" max="10258" width="9.140625" style="1"/>
    <col min="10259" max="10259" width="10.5703125" style="1" bestFit="1" customWidth="1"/>
    <col min="10260" max="10496" width="9.140625" style="1"/>
    <col min="10497" max="10497" width="4.85546875" style="1" customWidth="1"/>
    <col min="10498" max="10498" width="5.140625" style="1" customWidth="1"/>
    <col min="10499" max="10499" width="22.28515625" style="1" customWidth="1"/>
    <col min="10500" max="10500" width="10.5703125" style="1" customWidth="1"/>
    <col min="10501" max="10510" width="6.7109375" style="1" customWidth="1"/>
    <col min="10511" max="10512" width="6.28515625" style="1" customWidth="1"/>
    <col min="10513" max="10514" width="9.140625" style="1"/>
    <col min="10515" max="10515" width="10.5703125" style="1" bestFit="1" customWidth="1"/>
    <col min="10516" max="10752" width="9.140625" style="1"/>
    <col min="10753" max="10753" width="4.85546875" style="1" customWidth="1"/>
    <col min="10754" max="10754" width="5.140625" style="1" customWidth="1"/>
    <col min="10755" max="10755" width="22.28515625" style="1" customWidth="1"/>
    <col min="10756" max="10756" width="10.5703125" style="1" customWidth="1"/>
    <col min="10757" max="10766" width="6.7109375" style="1" customWidth="1"/>
    <col min="10767" max="10768" width="6.28515625" style="1" customWidth="1"/>
    <col min="10769" max="10770" width="9.140625" style="1"/>
    <col min="10771" max="10771" width="10.5703125" style="1" bestFit="1" customWidth="1"/>
    <col min="10772" max="11008" width="9.140625" style="1"/>
    <col min="11009" max="11009" width="4.85546875" style="1" customWidth="1"/>
    <col min="11010" max="11010" width="5.140625" style="1" customWidth="1"/>
    <col min="11011" max="11011" width="22.28515625" style="1" customWidth="1"/>
    <col min="11012" max="11012" width="10.5703125" style="1" customWidth="1"/>
    <col min="11013" max="11022" width="6.7109375" style="1" customWidth="1"/>
    <col min="11023" max="11024" width="6.28515625" style="1" customWidth="1"/>
    <col min="11025" max="11026" width="9.140625" style="1"/>
    <col min="11027" max="11027" width="10.5703125" style="1" bestFit="1" customWidth="1"/>
    <col min="11028" max="11264" width="9.140625" style="1"/>
    <col min="11265" max="11265" width="4.85546875" style="1" customWidth="1"/>
    <col min="11266" max="11266" width="5.140625" style="1" customWidth="1"/>
    <col min="11267" max="11267" width="22.28515625" style="1" customWidth="1"/>
    <col min="11268" max="11268" width="10.5703125" style="1" customWidth="1"/>
    <col min="11269" max="11278" width="6.7109375" style="1" customWidth="1"/>
    <col min="11279" max="11280" width="6.28515625" style="1" customWidth="1"/>
    <col min="11281" max="11282" width="9.140625" style="1"/>
    <col min="11283" max="11283" width="10.5703125" style="1" bestFit="1" customWidth="1"/>
    <col min="11284" max="11520" width="9.140625" style="1"/>
    <col min="11521" max="11521" width="4.85546875" style="1" customWidth="1"/>
    <col min="11522" max="11522" width="5.140625" style="1" customWidth="1"/>
    <col min="11523" max="11523" width="22.28515625" style="1" customWidth="1"/>
    <col min="11524" max="11524" width="10.5703125" style="1" customWidth="1"/>
    <col min="11525" max="11534" width="6.7109375" style="1" customWidth="1"/>
    <col min="11535" max="11536" width="6.28515625" style="1" customWidth="1"/>
    <col min="11537" max="11538" width="9.140625" style="1"/>
    <col min="11539" max="11539" width="10.5703125" style="1" bestFit="1" customWidth="1"/>
    <col min="11540" max="11776" width="9.140625" style="1"/>
    <col min="11777" max="11777" width="4.85546875" style="1" customWidth="1"/>
    <col min="11778" max="11778" width="5.140625" style="1" customWidth="1"/>
    <col min="11779" max="11779" width="22.28515625" style="1" customWidth="1"/>
    <col min="11780" max="11780" width="10.5703125" style="1" customWidth="1"/>
    <col min="11781" max="11790" width="6.7109375" style="1" customWidth="1"/>
    <col min="11791" max="11792" width="6.28515625" style="1" customWidth="1"/>
    <col min="11793" max="11794" width="9.140625" style="1"/>
    <col min="11795" max="11795" width="10.5703125" style="1" bestFit="1" customWidth="1"/>
    <col min="11796" max="12032" width="9.140625" style="1"/>
    <col min="12033" max="12033" width="4.85546875" style="1" customWidth="1"/>
    <col min="12034" max="12034" width="5.140625" style="1" customWidth="1"/>
    <col min="12035" max="12035" width="22.28515625" style="1" customWidth="1"/>
    <col min="12036" max="12036" width="10.5703125" style="1" customWidth="1"/>
    <col min="12037" max="12046" width="6.7109375" style="1" customWidth="1"/>
    <col min="12047" max="12048" width="6.28515625" style="1" customWidth="1"/>
    <col min="12049" max="12050" width="9.140625" style="1"/>
    <col min="12051" max="12051" width="10.5703125" style="1" bestFit="1" customWidth="1"/>
    <col min="12052" max="12288" width="9.140625" style="1"/>
    <col min="12289" max="12289" width="4.85546875" style="1" customWidth="1"/>
    <col min="12290" max="12290" width="5.140625" style="1" customWidth="1"/>
    <col min="12291" max="12291" width="22.28515625" style="1" customWidth="1"/>
    <col min="12292" max="12292" width="10.5703125" style="1" customWidth="1"/>
    <col min="12293" max="12302" width="6.7109375" style="1" customWidth="1"/>
    <col min="12303" max="12304" width="6.28515625" style="1" customWidth="1"/>
    <col min="12305" max="12306" width="9.140625" style="1"/>
    <col min="12307" max="12307" width="10.5703125" style="1" bestFit="1" customWidth="1"/>
    <col min="12308" max="12544" width="9.140625" style="1"/>
    <col min="12545" max="12545" width="4.85546875" style="1" customWidth="1"/>
    <col min="12546" max="12546" width="5.140625" style="1" customWidth="1"/>
    <col min="12547" max="12547" width="22.28515625" style="1" customWidth="1"/>
    <col min="12548" max="12548" width="10.5703125" style="1" customWidth="1"/>
    <col min="12549" max="12558" width="6.7109375" style="1" customWidth="1"/>
    <col min="12559" max="12560" width="6.28515625" style="1" customWidth="1"/>
    <col min="12561" max="12562" width="9.140625" style="1"/>
    <col min="12563" max="12563" width="10.5703125" style="1" bestFit="1" customWidth="1"/>
    <col min="12564" max="12800" width="9.140625" style="1"/>
    <col min="12801" max="12801" width="4.85546875" style="1" customWidth="1"/>
    <col min="12802" max="12802" width="5.140625" style="1" customWidth="1"/>
    <col min="12803" max="12803" width="22.28515625" style="1" customWidth="1"/>
    <col min="12804" max="12804" width="10.5703125" style="1" customWidth="1"/>
    <col min="12805" max="12814" width="6.7109375" style="1" customWidth="1"/>
    <col min="12815" max="12816" width="6.28515625" style="1" customWidth="1"/>
    <col min="12817" max="12818" width="9.140625" style="1"/>
    <col min="12819" max="12819" width="10.5703125" style="1" bestFit="1" customWidth="1"/>
    <col min="12820" max="13056" width="9.140625" style="1"/>
    <col min="13057" max="13057" width="4.85546875" style="1" customWidth="1"/>
    <col min="13058" max="13058" width="5.140625" style="1" customWidth="1"/>
    <col min="13059" max="13059" width="22.28515625" style="1" customWidth="1"/>
    <col min="13060" max="13060" width="10.5703125" style="1" customWidth="1"/>
    <col min="13061" max="13070" width="6.7109375" style="1" customWidth="1"/>
    <col min="13071" max="13072" width="6.28515625" style="1" customWidth="1"/>
    <col min="13073" max="13074" width="9.140625" style="1"/>
    <col min="13075" max="13075" width="10.5703125" style="1" bestFit="1" customWidth="1"/>
    <col min="13076" max="13312" width="9.140625" style="1"/>
    <col min="13313" max="13313" width="4.85546875" style="1" customWidth="1"/>
    <col min="13314" max="13314" width="5.140625" style="1" customWidth="1"/>
    <col min="13315" max="13315" width="22.28515625" style="1" customWidth="1"/>
    <col min="13316" max="13316" width="10.5703125" style="1" customWidth="1"/>
    <col min="13317" max="13326" width="6.7109375" style="1" customWidth="1"/>
    <col min="13327" max="13328" width="6.28515625" style="1" customWidth="1"/>
    <col min="13329" max="13330" width="9.140625" style="1"/>
    <col min="13331" max="13331" width="10.5703125" style="1" bestFit="1" customWidth="1"/>
    <col min="13332" max="13568" width="9.140625" style="1"/>
    <col min="13569" max="13569" width="4.85546875" style="1" customWidth="1"/>
    <col min="13570" max="13570" width="5.140625" style="1" customWidth="1"/>
    <col min="13571" max="13571" width="22.28515625" style="1" customWidth="1"/>
    <col min="13572" max="13572" width="10.5703125" style="1" customWidth="1"/>
    <col min="13573" max="13582" width="6.7109375" style="1" customWidth="1"/>
    <col min="13583" max="13584" width="6.28515625" style="1" customWidth="1"/>
    <col min="13585" max="13586" width="9.140625" style="1"/>
    <col min="13587" max="13587" width="10.5703125" style="1" bestFit="1" customWidth="1"/>
    <col min="13588" max="13824" width="9.140625" style="1"/>
    <col min="13825" max="13825" width="4.85546875" style="1" customWidth="1"/>
    <col min="13826" max="13826" width="5.140625" style="1" customWidth="1"/>
    <col min="13827" max="13827" width="22.28515625" style="1" customWidth="1"/>
    <col min="13828" max="13828" width="10.5703125" style="1" customWidth="1"/>
    <col min="13829" max="13838" width="6.7109375" style="1" customWidth="1"/>
    <col min="13839" max="13840" width="6.28515625" style="1" customWidth="1"/>
    <col min="13841" max="13842" width="9.140625" style="1"/>
    <col min="13843" max="13843" width="10.5703125" style="1" bestFit="1" customWidth="1"/>
    <col min="13844" max="14080" width="9.140625" style="1"/>
    <col min="14081" max="14081" width="4.85546875" style="1" customWidth="1"/>
    <col min="14082" max="14082" width="5.140625" style="1" customWidth="1"/>
    <col min="14083" max="14083" width="22.28515625" style="1" customWidth="1"/>
    <col min="14084" max="14084" width="10.5703125" style="1" customWidth="1"/>
    <col min="14085" max="14094" width="6.7109375" style="1" customWidth="1"/>
    <col min="14095" max="14096" width="6.28515625" style="1" customWidth="1"/>
    <col min="14097" max="14098" width="9.140625" style="1"/>
    <col min="14099" max="14099" width="10.5703125" style="1" bestFit="1" customWidth="1"/>
    <col min="14100" max="14336" width="9.140625" style="1"/>
    <col min="14337" max="14337" width="4.85546875" style="1" customWidth="1"/>
    <col min="14338" max="14338" width="5.140625" style="1" customWidth="1"/>
    <col min="14339" max="14339" width="22.28515625" style="1" customWidth="1"/>
    <col min="14340" max="14340" width="10.5703125" style="1" customWidth="1"/>
    <col min="14341" max="14350" width="6.7109375" style="1" customWidth="1"/>
    <col min="14351" max="14352" width="6.28515625" style="1" customWidth="1"/>
    <col min="14353" max="14354" width="9.140625" style="1"/>
    <col min="14355" max="14355" width="10.5703125" style="1" bestFit="1" customWidth="1"/>
    <col min="14356" max="14592" width="9.140625" style="1"/>
    <col min="14593" max="14593" width="4.85546875" style="1" customWidth="1"/>
    <col min="14594" max="14594" width="5.140625" style="1" customWidth="1"/>
    <col min="14595" max="14595" width="22.28515625" style="1" customWidth="1"/>
    <col min="14596" max="14596" width="10.5703125" style="1" customWidth="1"/>
    <col min="14597" max="14606" width="6.7109375" style="1" customWidth="1"/>
    <col min="14607" max="14608" width="6.28515625" style="1" customWidth="1"/>
    <col min="14609" max="14610" width="9.140625" style="1"/>
    <col min="14611" max="14611" width="10.5703125" style="1" bestFit="1" customWidth="1"/>
    <col min="14612" max="14848" width="9.140625" style="1"/>
    <col min="14849" max="14849" width="4.85546875" style="1" customWidth="1"/>
    <col min="14850" max="14850" width="5.140625" style="1" customWidth="1"/>
    <col min="14851" max="14851" width="22.28515625" style="1" customWidth="1"/>
    <col min="14852" max="14852" width="10.5703125" style="1" customWidth="1"/>
    <col min="14853" max="14862" width="6.7109375" style="1" customWidth="1"/>
    <col min="14863" max="14864" width="6.28515625" style="1" customWidth="1"/>
    <col min="14865" max="14866" width="9.140625" style="1"/>
    <col min="14867" max="14867" width="10.5703125" style="1" bestFit="1" customWidth="1"/>
    <col min="14868" max="15104" width="9.140625" style="1"/>
    <col min="15105" max="15105" width="4.85546875" style="1" customWidth="1"/>
    <col min="15106" max="15106" width="5.140625" style="1" customWidth="1"/>
    <col min="15107" max="15107" width="22.28515625" style="1" customWidth="1"/>
    <col min="15108" max="15108" width="10.5703125" style="1" customWidth="1"/>
    <col min="15109" max="15118" width="6.7109375" style="1" customWidth="1"/>
    <col min="15119" max="15120" width="6.28515625" style="1" customWidth="1"/>
    <col min="15121" max="15122" width="9.140625" style="1"/>
    <col min="15123" max="15123" width="10.5703125" style="1" bestFit="1" customWidth="1"/>
    <col min="15124" max="15360" width="9.140625" style="1"/>
    <col min="15361" max="15361" width="4.85546875" style="1" customWidth="1"/>
    <col min="15362" max="15362" width="5.140625" style="1" customWidth="1"/>
    <col min="15363" max="15363" width="22.28515625" style="1" customWidth="1"/>
    <col min="15364" max="15364" width="10.5703125" style="1" customWidth="1"/>
    <col min="15365" max="15374" width="6.7109375" style="1" customWidth="1"/>
    <col min="15375" max="15376" width="6.28515625" style="1" customWidth="1"/>
    <col min="15377" max="15378" width="9.140625" style="1"/>
    <col min="15379" max="15379" width="10.5703125" style="1" bestFit="1" customWidth="1"/>
    <col min="15380" max="15616" width="9.140625" style="1"/>
    <col min="15617" max="15617" width="4.85546875" style="1" customWidth="1"/>
    <col min="15618" max="15618" width="5.140625" style="1" customWidth="1"/>
    <col min="15619" max="15619" width="22.28515625" style="1" customWidth="1"/>
    <col min="15620" max="15620" width="10.5703125" style="1" customWidth="1"/>
    <col min="15621" max="15630" width="6.7109375" style="1" customWidth="1"/>
    <col min="15631" max="15632" width="6.28515625" style="1" customWidth="1"/>
    <col min="15633" max="15634" width="9.140625" style="1"/>
    <col min="15635" max="15635" width="10.5703125" style="1" bestFit="1" customWidth="1"/>
    <col min="15636" max="15872" width="9.140625" style="1"/>
    <col min="15873" max="15873" width="4.85546875" style="1" customWidth="1"/>
    <col min="15874" max="15874" width="5.140625" style="1" customWidth="1"/>
    <col min="15875" max="15875" width="22.28515625" style="1" customWidth="1"/>
    <col min="15876" max="15876" width="10.5703125" style="1" customWidth="1"/>
    <col min="15877" max="15886" width="6.7109375" style="1" customWidth="1"/>
    <col min="15887" max="15888" width="6.28515625" style="1" customWidth="1"/>
    <col min="15889" max="15890" width="9.140625" style="1"/>
    <col min="15891" max="15891" width="10.5703125" style="1" bestFit="1" customWidth="1"/>
    <col min="15892" max="16128" width="9.140625" style="1"/>
    <col min="16129" max="16129" width="4.85546875" style="1" customWidth="1"/>
    <col min="16130" max="16130" width="5.140625" style="1" customWidth="1"/>
    <col min="16131" max="16131" width="22.28515625" style="1" customWidth="1"/>
    <col min="16132" max="16132" width="10.5703125" style="1" customWidth="1"/>
    <col min="16133" max="16142" width="6.7109375" style="1" customWidth="1"/>
    <col min="16143" max="16144" width="6.28515625" style="1" customWidth="1"/>
    <col min="16145" max="16146" width="9.140625" style="1"/>
    <col min="16147" max="16147" width="10.5703125" style="1" bestFit="1" customWidth="1"/>
    <col min="16148" max="16384" width="9.140625" style="1"/>
  </cols>
  <sheetData>
    <row r="1" spans="1:20" ht="15.75" x14ac:dyDescent="0.25">
      <c r="B1" s="53" t="s">
        <v>46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20" ht="7.5" customHeight="1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0" ht="44.25" customHeight="1" x14ac:dyDescent="0.2">
      <c r="B3" s="54" t="s">
        <v>0</v>
      </c>
      <c r="C3" s="57" t="s">
        <v>1</v>
      </c>
      <c r="D3" s="60" t="s">
        <v>2</v>
      </c>
      <c r="E3" s="63" t="s">
        <v>3</v>
      </c>
      <c r="F3" s="63"/>
      <c r="G3" s="63" t="s">
        <v>4</v>
      </c>
      <c r="H3" s="63"/>
      <c r="I3" s="63" t="s">
        <v>5</v>
      </c>
      <c r="J3" s="63"/>
      <c r="K3" s="63" t="s">
        <v>6</v>
      </c>
      <c r="L3" s="63"/>
      <c r="M3" s="63" t="s">
        <v>7</v>
      </c>
      <c r="N3" s="63"/>
      <c r="O3" s="63" t="s">
        <v>8</v>
      </c>
      <c r="P3" s="64"/>
    </row>
    <row r="4" spans="1:20" ht="6.75" hidden="1" customHeight="1" x14ac:dyDescent="0.2">
      <c r="B4" s="55"/>
      <c r="C4" s="58"/>
      <c r="D4" s="61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0" ht="13.5" hidden="1" customHeight="1" x14ac:dyDescent="0.2">
      <c r="B5" s="55"/>
      <c r="C5" s="58"/>
      <c r="D5" s="61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0" ht="15" thickBot="1" x14ac:dyDescent="0.25">
      <c r="B6" s="56"/>
      <c r="C6" s="59"/>
      <c r="D6" s="62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20" ht="15" customHeight="1" x14ac:dyDescent="0.25">
      <c r="B7" s="9">
        <v>1</v>
      </c>
      <c r="C7" s="10" t="s">
        <v>13</v>
      </c>
      <c r="D7" s="26">
        <v>12</v>
      </c>
      <c r="E7" s="11">
        <v>1</v>
      </c>
      <c r="F7" s="12">
        <v>8.3333333333333321</v>
      </c>
      <c r="G7" s="11">
        <v>7</v>
      </c>
      <c r="H7" s="12">
        <v>58.333333333333336</v>
      </c>
      <c r="I7" s="11">
        <v>0</v>
      </c>
      <c r="J7" s="12">
        <v>0</v>
      </c>
      <c r="K7" s="11">
        <v>2</v>
      </c>
      <c r="L7" s="12">
        <v>16.666666666666664</v>
      </c>
      <c r="M7" s="11">
        <v>2</v>
      </c>
      <c r="N7" s="12">
        <v>16.666666666666664</v>
      </c>
      <c r="O7" s="11">
        <v>0</v>
      </c>
      <c r="P7" s="13">
        <v>0</v>
      </c>
      <c r="Q7" s="14"/>
      <c r="R7" s="36"/>
      <c r="S7" s="36"/>
      <c r="T7" s="36"/>
    </row>
    <row r="8" spans="1:20" ht="15" customHeight="1" x14ac:dyDescent="0.25">
      <c r="B8" s="17">
        <v>2</v>
      </c>
      <c r="C8" s="10" t="s">
        <v>14</v>
      </c>
      <c r="D8" s="26">
        <v>14</v>
      </c>
      <c r="E8" s="11">
        <v>1</v>
      </c>
      <c r="F8" s="12">
        <v>7.1428571428571423</v>
      </c>
      <c r="G8" s="11">
        <v>10</v>
      </c>
      <c r="H8" s="12">
        <v>71.428571428571431</v>
      </c>
      <c r="I8" s="11">
        <v>0</v>
      </c>
      <c r="J8" s="12">
        <v>0</v>
      </c>
      <c r="K8" s="11">
        <v>1</v>
      </c>
      <c r="L8" s="12">
        <v>7.1428571428571423</v>
      </c>
      <c r="M8" s="11">
        <v>2</v>
      </c>
      <c r="N8" s="12">
        <v>14.285714285714285</v>
      </c>
      <c r="O8" s="11">
        <v>0</v>
      </c>
      <c r="P8" s="13">
        <v>0</v>
      </c>
      <c r="Q8" s="14"/>
      <c r="R8" s="36"/>
      <c r="S8" s="36"/>
      <c r="T8" s="36"/>
    </row>
    <row r="9" spans="1:20" ht="15" customHeight="1" x14ac:dyDescent="0.25">
      <c r="B9" s="17">
        <v>3</v>
      </c>
      <c r="C9" s="10" t="s">
        <v>15</v>
      </c>
      <c r="D9" s="26">
        <v>21</v>
      </c>
      <c r="E9" s="11">
        <v>4</v>
      </c>
      <c r="F9" s="12">
        <v>19.047619047619047</v>
      </c>
      <c r="G9" s="11">
        <v>17</v>
      </c>
      <c r="H9" s="12">
        <v>80.952380952380949</v>
      </c>
      <c r="I9" s="11">
        <v>0</v>
      </c>
      <c r="J9" s="12">
        <v>0</v>
      </c>
      <c r="K9" s="11">
        <v>0</v>
      </c>
      <c r="L9" s="12">
        <v>0</v>
      </c>
      <c r="M9" s="11">
        <v>0</v>
      </c>
      <c r="N9" s="12">
        <v>0</v>
      </c>
      <c r="O9" s="11">
        <v>0</v>
      </c>
      <c r="P9" s="13">
        <v>0</v>
      </c>
      <c r="Q9" s="14"/>
      <c r="R9" s="36"/>
      <c r="S9" s="36"/>
      <c r="T9" s="36"/>
    </row>
    <row r="10" spans="1:20" ht="15" customHeight="1" x14ac:dyDescent="0.25">
      <c r="B10" s="17">
        <v>4</v>
      </c>
      <c r="C10" s="10" t="s">
        <v>16</v>
      </c>
      <c r="D10" s="26">
        <v>17</v>
      </c>
      <c r="E10" s="11">
        <v>7</v>
      </c>
      <c r="F10" s="12">
        <v>41.17647058823529</v>
      </c>
      <c r="G10" s="11">
        <v>7</v>
      </c>
      <c r="H10" s="12">
        <v>41.17647058823529</v>
      </c>
      <c r="I10" s="11">
        <v>2</v>
      </c>
      <c r="J10" s="12">
        <v>11.76470588235294</v>
      </c>
      <c r="K10" s="11">
        <v>0</v>
      </c>
      <c r="L10" s="12">
        <v>0</v>
      </c>
      <c r="M10" s="11">
        <v>1</v>
      </c>
      <c r="N10" s="12">
        <v>5.8823529411764701</v>
      </c>
      <c r="O10" s="11">
        <v>0</v>
      </c>
      <c r="P10" s="13">
        <v>0</v>
      </c>
      <c r="Q10" s="14"/>
      <c r="R10" s="36"/>
      <c r="S10" s="36"/>
      <c r="T10" s="36"/>
    </row>
    <row r="11" spans="1:20" ht="15" customHeight="1" x14ac:dyDescent="0.25">
      <c r="B11" s="17">
        <v>5</v>
      </c>
      <c r="C11" s="10" t="s">
        <v>17</v>
      </c>
      <c r="D11" s="26">
        <v>12</v>
      </c>
      <c r="E11" s="11">
        <v>5</v>
      </c>
      <c r="F11" s="12">
        <v>41.666666666666671</v>
      </c>
      <c r="G11" s="11">
        <v>5</v>
      </c>
      <c r="H11" s="12">
        <v>41.666666666666671</v>
      </c>
      <c r="I11" s="11">
        <v>1</v>
      </c>
      <c r="J11" s="12">
        <v>8.3333333333333321</v>
      </c>
      <c r="K11" s="11">
        <v>1</v>
      </c>
      <c r="L11" s="12">
        <v>8.3333333333333321</v>
      </c>
      <c r="M11" s="11">
        <v>0</v>
      </c>
      <c r="N11" s="12">
        <v>0</v>
      </c>
      <c r="O11" s="11">
        <v>0</v>
      </c>
      <c r="P11" s="13">
        <v>0</v>
      </c>
      <c r="Q11" s="14"/>
      <c r="R11" s="36"/>
      <c r="S11" s="36"/>
      <c r="T11" s="36"/>
    </row>
    <row r="12" spans="1:20" ht="15" customHeight="1" x14ac:dyDescent="0.25">
      <c r="B12" s="17">
        <v>6</v>
      </c>
      <c r="C12" s="10" t="s">
        <v>18</v>
      </c>
      <c r="D12" s="26">
        <v>6</v>
      </c>
      <c r="E12" s="11">
        <v>1</v>
      </c>
      <c r="F12" s="12">
        <v>16.666666666666664</v>
      </c>
      <c r="G12" s="11">
        <v>3</v>
      </c>
      <c r="H12" s="12">
        <v>50</v>
      </c>
      <c r="I12" s="11">
        <v>0</v>
      </c>
      <c r="J12" s="12">
        <v>0</v>
      </c>
      <c r="K12" s="11">
        <v>1</v>
      </c>
      <c r="L12" s="12">
        <v>16.666666666666664</v>
      </c>
      <c r="M12" s="11">
        <v>1</v>
      </c>
      <c r="N12" s="12">
        <v>16.666666666666664</v>
      </c>
      <c r="O12" s="11">
        <v>0</v>
      </c>
      <c r="P12" s="13">
        <v>0</v>
      </c>
      <c r="Q12" s="14"/>
      <c r="R12" s="36"/>
      <c r="S12" s="36"/>
      <c r="T12" s="36"/>
    </row>
    <row r="13" spans="1:20" ht="15" customHeight="1" x14ac:dyDescent="0.25">
      <c r="B13" s="17">
        <v>7</v>
      </c>
      <c r="C13" s="10" t="s">
        <v>19</v>
      </c>
      <c r="D13" s="26">
        <v>22</v>
      </c>
      <c r="E13" s="11">
        <v>1</v>
      </c>
      <c r="F13" s="12">
        <v>4.5454545454545459</v>
      </c>
      <c r="G13" s="11">
        <v>21</v>
      </c>
      <c r="H13" s="12">
        <v>95.454545454545453</v>
      </c>
      <c r="I13" s="11">
        <v>0</v>
      </c>
      <c r="J13" s="12">
        <v>0</v>
      </c>
      <c r="K13" s="11">
        <v>0</v>
      </c>
      <c r="L13" s="12">
        <v>0</v>
      </c>
      <c r="M13" s="11">
        <v>0</v>
      </c>
      <c r="N13" s="12">
        <v>0</v>
      </c>
      <c r="O13" s="11">
        <v>0</v>
      </c>
      <c r="P13" s="13">
        <v>0</v>
      </c>
      <c r="Q13" s="14"/>
      <c r="R13" s="36"/>
      <c r="S13" s="36"/>
      <c r="T13" s="36"/>
    </row>
    <row r="14" spans="1:20" ht="15" customHeight="1" x14ac:dyDescent="0.25">
      <c r="B14" s="17">
        <v>8</v>
      </c>
      <c r="C14" s="10" t="s">
        <v>20</v>
      </c>
      <c r="D14" s="26">
        <v>4</v>
      </c>
      <c r="E14" s="11">
        <v>1</v>
      </c>
      <c r="F14" s="12">
        <v>25</v>
      </c>
      <c r="G14" s="11">
        <v>2</v>
      </c>
      <c r="H14" s="12">
        <v>50</v>
      </c>
      <c r="I14" s="11">
        <v>1</v>
      </c>
      <c r="J14" s="12">
        <v>25</v>
      </c>
      <c r="K14" s="11">
        <v>0</v>
      </c>
      <c r="L14" s="12">
        <v>0</v>
      </c>
      <c r="M14" s="11">
        <v>0</v>
      </c>
      <c r="N14" s="12">
        <v>0</v>
      </c>
      <c r="O14" s="11">
        <v>0</v>
      </c>
      <c r="P14" s="13">
        <v>0</v>
      </c>
      <c r="Q14" s="14"/>
      <c r="R14" s="36"/>
      <c r="S14" s="36"/>
      <c r="T14" s="36"/>
    </row>
    <row r="15" spans="1:20" ht="15" customHeight="1" x14ac:dyDescent="0.25">
      <c r="B15" s="17">
        <v>9</v>
      </c>
      <c r="C15" s="10" t="s">
        <v>21</v>
      </c>
      <c r="D15" s="26">
        <v>35</v>
      </c>
      <c r="E15" s="11">
        <v>5</v>
      </c>
      <c r="F15" s="12">
        <v>14.285714285714285</v>
      </c>
      <c r="G15" s="11">
        <v>14</v>
      </c>
      <c r="H15" s="12">
        <v>40</v>
      </c>
      <c r="I15" s="11">
        <v>14</v>
      </c>
      <c r="J15" s="12">
        <v>40</v>
      </c>
      <c r="K15" s="11">
        <v>0</v>
      </c>
      <c r="L15" s="12">
        <v>0</v>
      </c>
      <c r="M15" s="11">
        <v>2</v>
      </c>
      <c r="N15" s="12">
        <v>5.7142857142857144</v>
      </c>
      <c r="O15" s="11">
        <v>0</v>
      </c>
      <c r="P15" s="13">
        <v>0</v>
      </c>
      <c r="Q15" s="14"/>
      <c r="R15" s="36"/>
      <c r="S15" s="36"/>
      <c r="T15" s="36"/>
    </row>
    <row r="16" spans="1:20" ht="15" customHeight="1" x14ac:dyDescent="0.25">
      <c r="A16" s="50"/>
      <c r="B16" s="17">
        <v>10</v>
      </c>
      <c r="C16" s="10" t="s">
        <v>22</v>
      </c>
      <c r="D16" s="26">
        <v>10</v>
      </c>
      <c r="E16" s="11">
        <v>1</v>
      </c>
      <c r="F16" s="12">
        <v>10</v>
      </c>
      <c r="G16" s="11">
        <v>8</v>
      </c>
      <c r="H16" s="12">
        <v>80</v>
      </c>
      <c r="I16" s="11">
        <v>0</v>
      </c>
      <c r="J16" s="12">
        <v>0</v>
      </c>
      <c r="K16" s="11">
        <v>0</v>
      </c>
      <c r="L16" s="12">
        <v>0</v>
      </c>
      <c r="M16" s="11">
        <v>1</v>
      </c>
      <c r="N16" s="12">
        <v>10</v>
      </c>
      <c r="O16" s="11">
        <v>0</v>
      </c>
      <c r="P16" s="13">
        <v>0</v>
      </c>
      <c r="Q16" s="14"/>
      <c r="R16" s="36"/>
      <c r="S16" s="36"/>
      <c r="T16" s="36"/>
    </row>
    <row r="17" spans="1:20" ht="15" customHeight="1" x14ac:dyDescent="0.25">
      <c r="A17" s="50"/>
      <c r="B17" s="17">
        <v>11</v>
      </c>
      <c r="C17" s="10" t="s">
        <v>23</v>
      </c>
      <c r="D17" s="26">
        <v>6</v>
      </c>
      <c r="E17" s="11">
        <v>2</v>
      </c>
      <c r="F17" s="12">
        <v>33.333333333333329</v>
      </c>
      <c r="G17" s="11">
        <v>2</v>
      </c>
      <c r="H17" s="12">
        <v>33.333333333333329</v>
      </c>
      <c r="I17" s="11">
        <v>0</v>
      </c>
      <c r="J17" s="12">
        <v>0</v>
      </c>
      <c r="K17" s="11">
        <v>1</v>
      </c>
      <c r="L17" s="12">
        <v>16.666666666666664</v>
      </c>
      <c r="M17" s="11">
        <v>1</v>
      </c>
      <c r="N17" s="12">
        <v>16.666666666666664</v>
      </c>
      <c r="O17" s="11">
        <v>0</v>
      </c>
      <c r="P17" s="13">
        <v>0</v>
      </c>
      <c r="Q17" s="14"/>
      <c r="R17" s="36"/>
      <c r="S17" s="36"/>
      <c r="T17" s="36"/>
    </row>
    <row r="18" spans="1:20" ht="15" customHeight="1" x14ac:dyDescent="0.25">
      <c r="B18" s="17">
        <v>12</v>
      </c>
      <c r="C18" s="10" t="s">
        <v>24</v>
      </c>
      <c r="D18" s="26">
        <v>6</v>
      </c>
      <c r="E18" s="11">
        <v>2</v>
      </c>
      <c r="F18" s="12">
        <v>33.333333333333329</v>
      </c>
      <c r="G18" s="11">
        <v>2</v>
      </c>
      <c r="H18" s="12">
        <v>33.333333333333329</v>
      </c>
      <c r="I18" s="11">
        <v>0</v>
      </c>
      <c r="J18" s="12">
        <v>0</v>
      </c>
      <c r="K18" s="11">
        <v>0</v>
      </c>
      <c r="L18" s="12">
        <v>0</v>
      </c>
      <c r="M18" s="11">
        <v>2</v>
      </c>
      <c r="N18" s="12">
        <v>33.333333333333329</v>
      </c>
      <c r="O18" s="11">
        <v>0</v>
      </c>
      <c r="P18" s="13">
        <v>0</v>
      </c>
      <c r="Q18" s="14"/>
      <c r="R18" s="36"/>
      <c r="S18" s="36"/>
      <c r="T18" s="36"/>
    </row>
    <row r="19" spans="1:20" ht="15" customHeight="1" x14ac:dyDescent="0.25">
      <c r="B19" s="17">
        <v>13</v>
      </c>
      <c r="C19" s="10" t="s">
        <v>25</v>
      </c>
      <c r="D19" s="26">
        <v>16</v>
      </c>
      <c r="E19" s="11">
        <v>4</v>
      </c>
      <c r="F19" s="12">
        <v>25</v>
      </c>
      <c r="G19" s="11">
        <v>8</v>
      </c>
      <c r="H19" s="12">
        <v>50</v>
      </c>
      <c r="I19" s="11">
        <v>1</v>
      </c>
      <c r="J19" s="12">
        <v>6.25</v>
      </c>
      <c r="K19" s="11">
        <v>1</v>
      </c>
      <c r="L19" s="12">
        <v>6.25</v>
      </c>
      <c r="M19" s="11">
        <v>2</v>
      </c>
      <c r="N19" s="12">
        <v>12.5</v>
      </c>
      <c r="O19" s="11">
        <v>0</v>
      </c>
      <c r="P19" s="13">
        <v>0</v>
      </c>
      <c r="Q19" s="14"/>
      <c r="R19" s="36"/>
      <c r="S19" s="36"/>
      <c r="T19" s="36"/>
    </row>
    <row r="20" spans="1:20" ht="15" customHeight="1" x14ac:dyDescent="0.25">
      <c r="B20" s="17">
        <v>14</v>
      </c>
      <c r="C20" s="10" t="s">
        <v>26</v>
      </c>
      <c r="D20" s="26">
        <v>51</v>
      </c>
      <c r="E20" s="11">
        <v>15</v>
      </c>
      <c r="F20" s="12">
        <v>29.411764705882355</v>
      </c>
      <c r="G20" s="11">
        <v>19</v>
      </c>
      <c r="H20" s="12">
        <v>37.254901960784316</v>
      </c>
      <c r="I20" s="11">
        <v>7</v>
      </c>
      <c r="J20" s="12">
        <v>13.725490196078432</v>
      </c>
      <c r="K20" s="11">
        <v>2</v>
      </c>
      <c r="L20" s="12">
        <v>3.9215686274509802</v>
      </c>
      <c r="M20" s="11">
        <v>8</v>
      </c>
      <c r="N20" s="12">
        <v>15.686274509803921</v>
      </c>
      <c r="O20" s="11">
        <v>0</v>
      </c>
      <c r="P20" s="13">
        <v>0</v>
      </c>
      <c r="Q20" s="14"/>
      <c r="R20" s="36"/>
      <c r="S20" s="36"/>
      <c r="T20" s="36"/>
    </row>
    <row r="21" spans="1:20" ht="15" customHeight="1" x14ac:dyDescent="0.25">
      <c r="B21" s="17">
        <v>15</v>
      </c>
      <c r="C21" s="10" t="s">
        <v>27</v>
      </c>
      <c r="D21" s="26">
        <v>2</v>
      </c>
      <c r="E21" s="11">
        <v>1</v>
      </c>
      <c r="F21" s="12">
        <v>50</v>
      </c>
      <c r="G21" s="11">
        <v>0</v>
      </c>
      <c r="H21" s="12">
        <v>0</v>
      </c>
      <c r="I21" s="11">
        <v>1</v>
      </c>
      <c r="J21" s="12">
        <v>50</v>
      </c>
      <c r="K21" s="11">
        <v>0</v>
      </c>
      <c r="L21" s="12">
        <v>0</v>
      </c>
      <c r="M21" s="11">
        <v>0</v>
      </c>
      <c r="N21" s="12">
        <v>0</v>
      </c>
      <c r="O21" s="11">
        <v>0</v>
      </c>
      <c r="P21" s="13">
        <v>0</v>
      </c>
      <c r="Q21" s="14"/>
      <c r="R21" s="36"/>
      <c r="S21" s="36"/>
      <c r="T21" s="36"/>
    </row>
    <row r="22" spans="1:20" ht="15" customHeight="1" x14ac:dyDescent="0.25">
      <c r="B22" s="17">
        <v>16</v>
      </c>
      <c r="C22" s="10" t="s">
        <v>28</v>
      </c>
      <c r="D22" s="26">
        <v>2</v>
      </c>
      <c r="E22" s="11">
        <v>0</v>
      </c>
      <c r="F22" s="12">
        <v>0</v>
      </c>
      <c r="G22" s="11">
        <v>1</v>
      </c>
      <c r="H22" s="12">
        <v>50</v>
      </c>
      <c r="I22" s="11">
        <v>0</v>
      </c>
      <c r="J22" s="12">
        <v>0</v>
      </c>
      <c r="K22" s="11">
        <v>1</v>
      </c>
      <c r="L22" s="12">
        <v>50</v>
      </c>
      <c r="M22" s="11">
        <v>0</v>
      </c>
      <c r="N22" s="12">
        <v>0</v>
      </c>
      <c r="O22" s="11">
        <v>0</v>
      </c>
      <c r="P22" s="13">
        <v>0</v>
      </c>
      <c r="Q22" s="14"/>
      <c r="R22" s="36"/>
      <c r="S22" s="36"/>
      <c r="T22" s="36"/>
    </row>
    <row r="23" spans="1:20" ht="15" customHeight="1" x14ac:dyDescent="0.25">
      <c r="B23" s="17">
        <v>17</v>
      </c>
      <c r="C23" s="10" t="s">
        <v>29</v>
      </c>
      <c r="D23" s="26">
        <v>2</v>
      </c>
      <c r="E23" s="11">
        <v>0</v>
      </c>
      <c r="F23" s="12">
        <v>0</v>
      </c>
      <c r="G23" s="11">
        <v>1</v>
      </c>
      <c r="H23" s="12">
        <v>50</v>
      </c>
      <c r="I23" s="11">
        <v>1</v>
      </c>
      <c r="J23" s="12">
        <v>50</v>
      </c>
      <c r="K23" s="11">
        <v>0</v>
      </c>
      <c r="L23" s="12">
        <v>0</v>
      </c>
      <c r="M23" s="11">
        <v>0</v>
      </c>
      <c r="N23" s="12">
        <v>0</v>
      </c>
      <c r="O23" s="11">
        <v>0</v>
      </c>
      <c r="P23" s="13">
        <v>0</v>
      </c>
      <c r="Q23" s="14"/>
      <c r="R23" s="36"/>
      <c r="S23" s="36"/>
      <c r="T23" s="36"/>
    </row>
    <row r="24" spans="1:20" ht="15" customHeight="1" x14ac:dyDescent="0.25">
      <c r="B24" s="17">
        <v>18</v>
      </c>
      <c r="C24" s="10" t="s">
        <v>30</v>
      </c>
      <c r="D24" s="26">
        <v>4</v>
      </c>
      <c r="E24" s="11">
        <v>2</v>
      </c>
      <c r="F24" s="12">
        <v>50</v>
      </c>
      <c r="G24" s="11">
        <v>2</v>
      </c>
      <c r="H24" s="12">
        <v>50</v>
      </c>
      <c r="I24" s="11">
        <v>0</v>
      </c>
      <c r="J24" s="12">
        <v>0</v>
      </c>
      <c r="K24" s="11">
        <v>0</v>
      </c>
      <c r="L24" s="12">
        <v>0</v>
      </c>
      <c r="M24" s="11">
        <v>0</v>
      </c>
      <c r="N24" s="12">
        <v>0</v>
      </c>
      <c r="O24" s="11">
        <v>0</v>
      </c>
      <c r="P24" s="13">
        <v>0</v>
      </c>
      <c r="Q24" s="14"/>
      <c r="R24" s="36"/>
      <c r="S24" s="36"/>
      <c r="T24" s="36"/>
    </row>
    <row r="25" spans="1:20" ht="15" customHeight="1" x14ac:dyDescent="0.25">
      <c r="B25" s="17">
        <v>19</v>
      </c>
      <c r="C25" s="10" t="s">
        <v>31</v>
      </c>
      <c r="D25" s="26">
        <v>17</v>
      </c>
      <c r="E25" s="11">
        <v>5</v>
      </c>
      <c r="F25" s="12">
        <v>29.411764705882355</v>
      </c>
      <c r="G25" s="11">
        <v>9</v>
      </c>
      <c r="H25" s="12">
        <v>52.941176470588239</v>
      </c>
      <c r="I25" s="11">
        <v>2</v>
      </c>
      <c r="J25" s="12">
        <v>11.76470588235294</v>
      </c>
      <c r="K25" s="11">
        <v>0</v>
      </c>
      <c r="L25" s="12">
        <v>0</v>
      </c>
      <c r="M25" s="11">
        <v>1</v>
      </c>
      <c r="N25" s="12">
        <v>5.8823529411764701</v>
      </c>
      <c r="O25" s="11">
        <v>0</v>
      </c>
      <c r="P25" s="13">
        <v>0</v>
      </c>
      <c r="Q25" s="14"/>
      <c r="R25" s="36"/>
      <c r="S25" s="36"/>
      <c r="T25" s="36"/>
    </row>
    <row r="26" spans="1:20" ht="15" customHeight="1" x14ac:dyDescent="0.25">
      <c r="B26" s="17">
        <v>20</v>
      </c>
      <c r="C26" s="10" t="s">
        <v>32</v>
      </c>
      <c r="D26" s="26">
        <v>6</v>
      </c>
      <c r="E26" s="11">
        <v>2</v>
      </c>
      <c r="F26" s="12">
        <v>33.333333333333329</v>
      </c>
      <c r="G26" s="11">
        <v>3</v>
      </c>
      <c r="H26" s="12">
        <v>50</v>
      </c>
      <c r="I26" s="11">
        <v>0</v>
      </c>
      <c r="J26" s="12">
        <v>0</v>
      </c>
      <c r="K26" s="11">
        <v>0</v>
      </c>
      <c r="L26" s="12">
        <v>0</v>
      </c>
      <c r="M26" s="11">
        <v>1</v>
      </c>
      <c r="N26" s="12">
        <v>16.666666666666664</v>
      </c>
      <c r="O26" s="11">
        <v>0</v>
      </c>
      <c r="P26" s="13">
        <v>0</v>
      </c>
      <c r="Q26" s="14"/>
      <c r="R26" s="36"/>
      <c r="S26" s="36"/>
      <c r="T26" s="36"/>
    </row>
    <row r="27" spans="1:20" ht="15" customHeight="1" x14ac:dyDescent="0.25">
      <c r="B27" s="17">
        <v>21</v>
      </c>
      <c r="C27" s="10" t="s">
        <v>33</v>
      </c>
      <c r="D27" s="26">
        <v>2</v>
      </c>
      <c r="E27" s="11">
        <v>2</v>
      </c>
      <c r="F27" s="12">
        <v>100</v>
      </c>
      <c r="G27" s="11">
        <v>0</v>
      </c>
      <c r="H27" s="12">
        <v>0</v>
      </c>
      <c r="I27" s="11">
        <v>0</v>
      </c>
      <c r="J27" s="12">
        <v>0</v>
      </c>
      <c r="K27" s="11">
        <v>0</v>
      </c>
      <c r="L27" s="12">
        <v>0</v>
      </c>
      <c r="M27" s="11">
        <v>0</v>
      </c>
      <c r="N27" s="12">
        <v>0</v>
      </c>
      <c r="O27" s="11">
        <v>0</v>
      </c>
      <c r="P27" s="13">
        <v>0</v>
      </c>
      <c r="Q27" s="14"/>
      <c r="R27" s="36"/>
      <c r="S27" s="36"/>
      <c r="T27" s="36"/>
    </row>
    <row r="28" spans="1:20" ht="15" customHeight="1" x14ac:dyDescent="0.25">
      <c r="B28" s="17">
        <v>22</v>
      </c>
      <c r="C28" s="10" t="s">
        <v>34</v>
      </c>
      <c r="D28" s="26">
        <v>6</v>
      </c>
      <c r="E28" s="11">
        <v>1</v>
      </c>
      <c r="F28" s="12">
        <v>16.666666666666664</v>
      </c>
      <c r="G28" s="11">
        <v>4</v>
      </c>
      <c r="H28" s="12">
        <v>66.666666666666657</v>
      </c>
      <c r="I28" s="11">
        <v>1</v>
      </c>
      <c r="J28" s="12">
        <v>16.666666666666664</v>
      </c>
      <c r="K28" s="11">
        <v>0</v>
      </c>
      <c r="L28" s="12">
        <v>0</v>
      </c>
      <c r="M28" s="11">
        <v>0</v>
      </c>
      <c r="N28" s="12">
        <v>0</v>
      </c>
      <c r="O28" s="11">
        <v>0</v>
      </c>
      <c r="P28" s="13">
        <v>0</v>
      </c>
      <c r="Q28" s="14"/>
      <c r="R28" s="36"/>
      <c r="S28" s="36"/>
      <c r="T28" s="36"/>
    </row>
    <row r="29" spans="1:20" ht="15" customHeight="1" x14ac:dyDescent="0.25">
      <c r="B29" s="17">
        <v>23</v>
      </c>
      <c r="C29" s="10" t="s">
        <v>35</v>
      </c>
      <c r="D29" s="26">
        <v>2</v>
      </c>
      <c r="E29" s="11">
        <v>1</v>
      </c>
      <c r="F29" s="12">
        <v>50</v>
      </c>
      <c r="G29" s="11">
        <v>1</v>
      </c>
      <c r="H29" s="12">
        <v>50</v>
      </c>
      <c r="I29" s="11">
        <v>0</v>
      </c>
      <c r="J29" s="12">
        <v>0</v>
      </c>
      <c r="K29" s="11">
        <v>0</v>
      </c>
      <c r="L29" s="12">
        <v>0</v>
      </c>
      <c r="M29" s="11">
        <v>0</v>
      </c>
      <c r="N29" s="12">
        <v>0</v>
      </c>
      <c r="O29" s="11">
        <v>0</v>
      </c>
      <c r="P29" s="13">
        <v>0</v>
      </c>
      <c r="Q29" s="14"/>
      <c r="R29" s="36"/>
      <c r="S29" s="36"/>
      <c r="T29" s="36"/>
    </row>
    <row r="30" spans="1:20" ht="15" customHeight="1" x14ac:dyDescent="0.25">
      <c r="B30" s="17">
        <v>24</v>
      </c>
      <c r="C30" s="18" t="s">
        <v>36</v>
      </c>
      <c r="D30" s="26">
        <v>6</v>
      </c>
      <c r="E30" s="11">
        <v>0</v>
      </c>
      <c r="F30" s="12">
        <v>0</v>
      </c>
      <c r="G30" s="11">
        <v>5</v>
      </c>
      <c r="H30" s="12">
        <v>83.333333333333343</v>
      </c>
      <c r="I30" s="11">
        <v>1</v>
      </c>
      <c r="J30" s="12">
        <v>16.666666666666664</v>
      </c>
      <c r="K30" s="11">
        <v>0</v>
      </c>
      <c r="L30" s="12">
        <v>0</v>
      </c>
      <c r="M30" s="11">
        <v>0</v>
      </c>
      <c r="N30" s="12">
        <v>0</v>
      </c>
      <c r="O30" s="11">
        <v>0</v>
      </c>
      <c r="P30" s="13">
        <v>0</v>
      </c>
      <c r="Q30" s="14"/>
      <c r="R30" s="36"/>
      <c r="S30" s="36"/>
      <c r="T30" s="36"/>
    </row>
    <row r="31" spans="1:20" ht="15" customHeight="1" x14ac:dyDescent="0.25">
      <c r="B31" s="17">
        <v>25</v>
      </c>
      <c r="C31" s="33" t="s">
        <v>37</v>
      </c>
      <c r="D31" s="26">
        <v>12</v>
      </c>
      <c r="E31" s="11">
        <v>2</v>
      </c>
      <c r="F31" s="12">
        <v>16.666666666666664</v>
      </c>
      <c r="G31" s="11">
        <v>7</v>
      </c>
      <c r="H31" s="12">
        <v>58.333333333333336</v>
      </c>
      <c r="I31" s="11">
        <v>3</v>
      </c>
      <c r="J31" s="12">
        <v>25</v>
      </c>
      <c r="K31" s="11">
        <v>0</v>
      </c>
      <c r="L31" s="12">
        <v>0</v>
      </c>
      <c r="M31" s="11">
        <v>0</v>
      </c>
      <c r="N31" s="12">
        <v>0</v>
      </c>
      <c r="O31" s="11">
        <v>0</v>
      </c>
      <c r="P31" s="13">
        <v>0</v>
      </c>
      <c r="Q31" s="14"/>
      <c r="R31" s="36"/>
      <c r="S31" s="36"/>
      <c r="T31" s="36"/>
    </row>
    <row r="32" spans="1:20" ht="15" customHeight="1" x14ac:dyDescent="0.25">
      <c r="B32" s="9">
        <v>24</v>
      </c>
      <c r="C32" s="25" t="s">
        <v>38</v>
      </c>
      <c r="D32" s="26">
        <v>6</v>
      </c>
      <c r="E32" s="11">
        <v>1</v>
      </c>
      <c r="F32" s="12">
        <v>16.666666666666664</v>
      </c>
      <c r="G32" s="11">
        <v>0</v>
      </c>
      <c r="H32" s="12">
        <v>0</v>
      </c>
      <c r="I32" s="11">
        <v>0</v>
      </c>
      <c r="J32" s="12">
        <v>0</v>
      </c>
      <c r="K32" s="11">
        <v>4</v>
      </c>
      <c r="L32" s="12">
        <v>66.666666666666657</v>
      </c>
      <c r="M32" s="11">
        <v>1</v>
      </c>
      <c r="N32" s="12">
        <v>16.666666666666664</v>
      </c>
      <c r="O32" s="11">
        <v>0</v>
      </c>
      <c r="P32" s="13">
        <v>0</v>
      </c>
      <c r="Q32" s="14"/>
      <c r="R32" s="36"/>
      <c r="S32" s="36"/>
      <c r="T32" s="36"/>
    </row>
    <row r="33" spans="2:20" ht="15" customHeight="1" thickBot="1" x14ac:dyDescent="0.3">
      <c r="B33" s="20">
        <v>25</v>
      </c>
      <c r="C33" s="21" t="s">
        <v>39</v>
      </c>
      <c r="D33" s="26">
        <v>0</v>
      </c>
      <c r="E33" s="11">
        <v>0</v>
      </c>
      <c r="F33" s="12">
        <v>0</v>
      </c>
      <c r="G33" s="11">
        <v>0</v>
      </c>
      <c r="H33" s="12">
        <v>0</v>
      </c>
      <c r="I33" s="11">
        <v>0</v>
      </c>
      <c r="J33" s="12">
        <v>0</v>
      </c>
      <c r="K33" s="11">
        <v>0</v>
      </c>
      <c r="L33" s="12">
        <v>0</v>
      </c>
      <c r="M33" s="11">
        <v>0</v>
      </c>
      <c r="N33" s="12">
        <v>0</v>
      </c>
      <c r="O33" s="11">
        <v>0</v>
      </c>
      <c r="P33" s="13">
        <v>0</v>
      </c>
      <c r="Q33" s="14"/>
      <c r="R33" s="36"/>
      <c r="S33" s="36"/>
      <c r="T33" s="36"/>
    </row>
    <row r="34" spans="2:20" ht="15" customHeight="1" thickBot="1" x14ac:dyDescent="0.3">
      <c r="B34" s="51" t="s">
        <v>41</v>
      </c>
      <c r="C34" s="65"/>
      <c r="D34" s="27">
        <v>299</v>
      </c>
      <c r="E34" s="24">
        <v>67</v>
      </c>
      <c r="F34" s="28">
        <v>22.408026755852841</v>
      </c>
      <c r="G34" s="24">
        <v>158</v>
      </c>
      <c r="H34" s="28">
        <v>52.842809364548494</v>
      </c>
      <c r="I34" s="24">
        <v>35</v>
      </c>
      <c r="J34" s="28">
        <v>11.705685618729097</v>
      </c>
      <c r="K34" s="24">
        <v>14</v>
      </c>
      <c r="L34" s="28">
        <v>4.6822742474916383</v>
      </c>
      <c r="M34" s="24">
        <v>25</v>
      </c>
      <c r="N34" s="28">
        <v>8.3612040133779271</v>
      </c>
      <c r="O34" s="24">
        <v>0</v>
      </c>
      <c r="P34" s="29">
        <v>0</v>
      </c>
      <c r="Q34" s="14"/>
      <c r="R34" s="15"/>
      <c r="S34" s="16"/>
    </row>
    <row r="35" spans="2:20" ht="16.5" thickBot="1" x14ac:dyDescent="0.3">
      <c r="B35" s="51" t="s">
        <v>40</v>
      </c>
      <c r="C35" s="65"/>
      <c r="D35" s="27">
        <v>293</v>
      </c>
      <c r="E35" s="23">
        <v>66</v>
      </c>
      <c r="F35" s="28">
        <v>22.525597269624573</v>
      </c>
      <c r="G35" s="23">
        <v>158</v>
      </c>
      <c r="H35" s="28">
        <v>53.924914675767916</v>
      </c>
      <c r="I35" s="23">
        <v>35</v>
      </c>
      <c r="J35" s="28">
        <v>11.945392491467576</v>
      </c>
      <c r="K35" s="23">
        <v>10</v>
      </c>
      <c r="L35" s="28">
        <v>3.4129692832764507</v>
      </c>
      <c r="M35" s="23">
        <v>24</v>
      </c>
      <c r="N35" s="28">
        <v>8.1911262798634805</v>
      </c>
      <c r="O35" s="23">
        <v>0</v>
      </c>
      <c r="P35" s="29">
        <v>0</v>
      </c>
      <c r="R35" s="15"/>
    </row>
    <row r="36" spans="2:20" ht="15" x14ac:dyDescent="0.25">
      <c r="D36" s="19"/>
      <c r="R36" s="15"/>
    </row>
    <row r="37" spans="2:20" ht="15" x14ac:dyDescent="0.2">
      <c r="D37" s="31"/>
      <c r="E37" s="30"/>
      <c r="F37" s="32"/>
      <c r="G37" s="30"/>
      <c r="H37" s="32"/>
      <c r="I37" s="30"/>
      <c r="J37" s="32"/>
      <c r="K37" s="30"/>
      <c r="L37" s="32"/>
      <c r="M37" s="30"/>
      <c r="N37" s="32"/>
      <c r="O37" s="30"/>
      <c r="P37" s="32"/>
      <c r="R37" s="15"/>
    </row>
    <row r="38" spans="2:20" ht="15" x14ac:dyDescent="0.25">
      <c r="D38" s="19"/>
      <c r="R38" s="15"/>
    </row>
    <row r="39" spans="2:20" ht="15" x14ac:dyDescent="0.25">
      <c r="D39" s="19"/>
      <c r="R39" s="15"/>
    </row>
    <row r="40" spans="2:20" ht="15" x14ac:dyDescent="0.25">
      <c r="D40" s="19"/>
    </row>
  </sheetData>
  <mergeCells count="13">
    <mergeCell ref="A16:A17"/>
    <mergeCell ref="B34:C34"/>
    <mergeCell ref="B35:C35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4</vt:i4>
      </vt:variant>
    </vt:vector>
  </HeadingPairs>
  <TitlesOfParts>
    <vt:vector size="14" baseType="lpstr">
      <vt:lpstr>Всього МРТБ+РРТБ</vt:lpstr>
      <vt:lpstr>Чоловіки</vt:lpstr>
      <vt:lpstr>Жінки</vt:lpstr>
      <vt:lpstr>МЛС-ТБ+ВІЛ</vt:lpstr>
      <vt:lpstr>МРТБ</vt:lpstr>
      <vt:lpstr>Н.в. МРТБ легень</vt:lpstr>
      <vt:lpstr>РР ТБ</vt:lpstr>
      <vt:lpstr>Н.в. РРТБ легень</vt:lpstr>
      <vt:lpstr>ХР ТБ</vt:lpstr>
      <vt:lpstr>Н.в. ХРТБ легень</vt:lpstr>
      <vt:lpstr>МРТБ!Область_друку</vt:lpstr>
      <vt:lpstr>'Н.в. МРТБ легень'!Область_друку</vt:lpstr>
      <vt:lpstr>'Н.в. РРТБ легень'!Область_друку</vt:lpstr>
      <vt:lpstr>'РР ТБ'!Область_друку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2023-05-15T14:55:53Z</dcterms:modified>
</cp:coreProperties>
</file>