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filterPrivacy="1" showInkAnnotation="0"/>
  <xr:revisionPtr revIDLastSave="0" documentId="13_ncr:1_{CC6B20E8-03EC-4624-9F2B-0A86AA6729DD}" xr6:coauthVersionLast="45" xr6:coauthVersionMax="45" xr10:uidLastSave="{00000000-0000-0000-0000-000000000000}"/>
  <bookViews>
    <workbookView xWindow="-120" yWindow="-120" windowWidth="29040" windowHeight="15840" xr2:uid="{00000000-000D-0000-FFFF-FFFF00000000}"/>
  </bookViews>
  <sheets>
    <sheet name="Лист 1" sheetId="2" r:id="rId1"/>
    <sheet name="Sheet1" sheetId="3" r:id="rId2"/>
  </sheets>
  <definedNames>
    <definedName name="_xlnm.Print_Area" localSheetId="0">'Лист 1'!$B$12:$K$43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5" i="2" l="1"/>
  <c r="E85" i="2"/>
  <c r="G83" i="2"/>
  <c r="G82" i="2"/>
  <c r="G81" i="2"/>
  <c r="G80" i="2"/>
  <c r="G79" i="2"/>
  <c r="G78" i="2"/>
  <c r="G62" i="2"/>
  <c r="G56" i="2" l="1"/>
  <c r="G77" i="2" l="1"/>
  <c r="G76" i="2"/>
  <c r="G75" i="2"/>
  <c r="G74" i="2"/>
  <c r="G73" i="2"/>
  <c r="G72" i="2"/>
  <c r="G69" i="2"/>
  <c r="G68" i="2"/>
  <c r="G67" i="2"/>
  <c r="G66" i="2"/>
  <c r="G65" i="2"/>
  <c r="G64" i="2"/>
  <c r="G63" i="2" l="1"/>
  <c r="G61" i="2"/>
  <c r="G60" i="2"/>
  <c r="G59" i="2"/>
  <c r="G58" i="2"/>
  <c r="G57" i="2"/>
  <c r="G85" i="2" l="1"/>
</calcChain>
</file>

<file path=xl/sharedStrings.xml><?xml version="1.0" encoding="utf-8"?>
<sst xmlns="http://schemas.openxmlformats.org/spreadsheetml/2006/main" count="216" uniqueCount="197">
  <si>
    <t xml:space="preserve">Номер: </t>
  </si>
  <si>
    <t>Статус</t>
  </si>
  <si>
    <t>ЗАГАЛЬНА ІНФОРМАЦІЯ ПРО ГРАНТ</t>
  </si>
  <si>
    <t>Номер гранту:</t>
  </si>
  <si>
    <t>Основний реципієнт:</t>
  </si>
  <si>
    <t>Аналіз діяльності програми – Звітний період:</t>
  </si>
  <si>
    <t>Аналіз діяльності програми – Період діяльності:</t>
  </si>
  <si>
    <t>Початок роботи:</t>
  </si>
  <si>
    <t>Закінчення роботи:</t>
  </si>
  <si>
    <t>Опис показника</t>
  </si>
  <si>
    <t>Номер завдання</t>
  </si>
  <si>
    <t>Запланована ціль на поточний момент</t>
  </si>
  <si>
    <t>Причини розбіжностей</t>
  </si>
  <si>
    <t>Ім'я:</t>
  </si>
  <si>
    <t>Посада:</t>
  </si>
  <si>
    <t>Дата та місце:</t>
  </si>
  <si>
    <t>Бюджет за звітний період</t>
  </si>
  <si>
    <t xml:space="preserve">Фактичні витрати за звітний період </t>
  </si>
  <si>
    <t xml:space="preserve">Звіт про аналіз діяльності проекту ГФ </t>
  </si>
  <si>
    <t>Початок роботи проекту</t>
  </si>
  <si>
    <t>ПЕРІОД АНАЛІЗУ ДІЯЛЬНОСТІ ПРОЕКТУ</t>
  </si>
  <si>
    <t xml:space="preserve">Фактичний результат </t>
  </si>
  <si>
    <t xml:space="preserve">Виконання у % </t>
  </si>
  <si>
    <t xml:space="preserve">Причини відхилення від цільових показників програми </t>
  </si>
  <si>
    <t>Спеціальні умови</t>
  </si>
  <si>
    <t>Номер показника</t>
  </si>
  <si>
    <t>Відсоток використання коштів</t>
  </si>
  <si>
    <t xml:space="preserve">Підписано від імені Основного реципієнта: </t>
  </si>
  <si>
    <t>Модуль</t>
  </si>
  <si>
    <t>№</t>
  </si>
  <si>
    <t>UKR-C-UCDC</t>
  </si>
  <si>
    <t>Рік</t>
  </si>
  <si>
    <t>Генеральний директор ДУ "Центр громадського здоров'я МОЗ України"</t>
  </si>
  <si>
    <t>Державна установа "Центр громадського здоров'я МОЗ України"</t>
  </si>
  <si>
    <t>Курпіта Володимир Іванович</t>
  </si>
  <si>
    <t>TCS-1(M)</t>
  </si>
  <si>
    <t>А.  Показники результатів виконання програми</t>
  </si>
  <si>
    <t>Б. Коментарі ОР щодо виконання спеціальних умов, зазначених в угоді про надання гранту</t>
  </si>
  <si>
    <t>Коментарі ЦГЗ щодо дій з метою виконання умов</t>
  </si>
  <si>
    <t>Загальні витрати</t>
  </si>
  <si>
    <t>KP Other-1</t>
  </si>
  <si>
    <t>KP-1d(M)</t>
  </si>
  <si>
    <t>TB/HIV-5</t>
  </si>
  <si>
    <t>TB/HIV-6(M)</t>
  </si>
  <si>
    <t>TCP-1(M)</t>
  </si>
  <si>
    <t>MDR TB-2(M)</t>
  </si>
  <si>
    <t>MDR TB-3(M)</t>
  </si>
  <si>
    <t>MDR TB-4</t>
  </si>
  <si>
    <t>KP-1c(M)</t>
  </si>
  <si>
    <t>KP-1a(M)</t>
  </si>
  <si>
    <t>KP-3d(M)</t>
  </si>
  <si>
    <t>KP-3a(M)</t>
  </si>
  <si>
    <t>KP-3c(M)</t>
  </si>
  <si>
    <t>MDR TB-8</t>
  </si>
  <si>
    <t>KP-5</t>
  </si>
  <si>
    <t xml:space="preserve">В: Загальні витрати </t>
  </si>
  <si>
    <t>м. Київ,  _______________2019 року</t>
  </si>
  <si>
    <t xml:space="preserve">1.Бюджет програми в об’єднаному описі гранту, що додається у Графіку I, відображає загальну суму фінансування, який Глобальний Фонд надасть для програми. Бюджет програми може частково фінансуватися за рахунок коштів гранту, наданих Основному Реципієнту за попередньою Угодою про надання гранту, використання яких для реалізації програми Глобальний фонд схвалив за поточною Угодою про надання гранту ("Грантові кошти попереднього періоду"), а також додаткових Грантових коштів в обсязі не більше граничної суми, передбаченої п. 3.6 Підтвердження надання гранту. Якщо Глобальний фонд схвалив використання Грантових коштів попереднього періоду, Глобальний фонд може зменшити суму грантових коштів, як передбачено п. 3.6 Підтвердження надання гранту на суму грантових коштів попереднього періоду, а визначення грантових коштів, що міститься у п. 2.2. Правил Глобального фонду щодо надання грантів (2014), включатиме будь-які грантові кошти попереднього періоду.
2. Всі негрошові активи, що залишилися від діяльності за будь-якими попередніми Угодами про надання гранту на дату початку періоду впровадження, підлягають належному обліку та документуванню ("Активи попередніх програм"). Якщо інше не погоджено з Глобальним фондом, визначення програмних активів, наведене у п. 2.2 Правил Глобального фонду щодо надання грантів (2014), включатиме будь-які Активи попередніх програм.
 3. Для уникнення сумніву, окрім випадків, коли це чітко передбачено цим документом, ніщо в чинній Угоді про надання гранту не впливатиме на обов'язки Грантоотримувача та/або Основного Реципієнта за будь-якою(и) попередньою(и) Угодою(ами) про надання гранту (в тому числі обов'язки щодо фінансової та іншої звітності). 
</t>
  </si>
  <si>
    <t>Виконано</t>
  </si>
  <si>
    <t>Усі негрошові активи зареєстровані на реципієнта гранту. Основні фонди взяті на баланс, ними користуються відповідно до їх призначення. До того ж, усі основні фонди, придбані за рахунок коштів ГФ, починаючи з 2012 року, включено у зведений фінансовий звіт для компанії Deloitte.</t>
  </si>
  <si>
    <t>В процесі</t>
  </si>
  <si>
    <t>Перед використанням Грантових коштів для фінансування закупівель протитуберкульозних препаратів другої лінії, та для кожної заявки на видачу коштів, в тому числі коштів для закупівлі протитуберкульозних препаратів другої лінії та препаратів для лікування мультирезистентного туберкульозу, Основний Реципієнт повинен надати Глобальному фонду письмове підтвердження кошторису та кількості протитуберкульозних препаратів другої лінії, що будуть закуплені Основним Реципієнтом в агента із закупівель Глобального механізму по забезпеченню лікарськими засобами, які за суттю та формою задовольнятимуть вимоги Глобального фонду, якщо Глобальним фондом в письмовій формі не повідомлено інше.</t>
  </si>
  <si>
    <t xml:space="preserve">Основний Реципієнт має співпрацювати з регіональним Комітетом зеленого світла (рКЗС) у рамках ініціативи регіонального Комітету зеленого світла з надання Основному Реципієнту допомоги у контексті моніторингу та розширення послуг, що стосуються мультирезистентного туберкульозу, які пропонуються у країні. Відповідно, Основний Реципієнт має передбачити у бюджеті та дозволити виплату Глобальним Фондом суми не більше 50 000 дол. США або меншої суми, яка має бути погоджена з Комітетом зеленого світла та Глобальним фондом, кожного року на покриття послуг Комітету зеленого світла. </t>
  </si>
  <si>
    <t>Стосовно розділу 7.6 ("Право доступу") Порядку надання грантів, сторони розуміють та погоджуються, що (1) Глобальний Фонд може збирати чи намагатися збирати дані, і такі дані можуть містити інформацію, яка може бути використана для ідентифікації певної особи або осіб, та що (2) Грантоотримувач провів або забезпечив проведення перед збором даних та після цього будь-яких заходів, які необхідні згідно з чинним законодавством України для забезпечення того, що така інформація може бути передана Глобальному Фонду на його вимогу у вказаних цілях.</t>
  </si>
  <si>
    <t>Ця умова не передбачає будь-яких дій з боку ОР, і ОР погоджується з цим.</t>
  </si>
  <si>
    <t>Планове звітування</t>
  </si>
  <si>
    <t>Управління грантом</t>
  </si>
  <si>
    <t xml:space="preserve">Організація послуг та адміністративно-господарське управління </t>
  </si>
  <si>
    <t>Дотримання лікування</t>
  </si>
  <si>
    <t>Покращення управління поточним фінансуванням (не УДФ)</t>
  </si>
  <si>
    <t>Інші інформаційні системи громадського здоров'я та інтервенції з МіО</t>
  </si>
  <si>
    <t>Лікування: МР-ТБ</t>
  </si>
  <si>
    <t>Виявлення хворих та діагностика: МР-ТБ</t>
  </si>
  <si>
    <t>Лікування ТБ на рівні громади</t>
  </si>
  <si>
    <t>Інші інтервенції стосовно політики та принципів управління</t>
  </si>
  <si>
    <t>Стратегія закупівель</t>
  </si>
  <si>
    <t>Поведінкові інтервенції для секс працівників</t>
  </si>
  <si>
    <t>Поведінкові інтервенції для ЧСЧ</t>
  </si>
  <si>
    <t>Дослідження</t>
  </si>
  <si>
    <t>Програми обміну шприців та голок для ЛВІН та їх партнерів</t>
  </si>
  <si>
    <t>Лабораторні системи для профілактики, контролю та епідеміологічного нагляду за захворюваннями</t>
  </si>
  <si>
    <t>Профілактика, діагностика та лікування опортуністичних інфекцій</t>
  </si>
  <si>
    <t>Якість програми та даних</t>
  </si>
  <si>
    <t>Моніторинг лікування - Вірусне навантаження</t>
  </si>
  <si>
    <t>Надання диференційованих АРТ послуг</t>
  </si>
  <si>
    <t>Ґрунтуючись на схваленому способі виконання, що передбачає передачу закупівлі товарів медичного призначення від неурядових основних реципієнтів до урядового Основного Реципієнта, до 1 січня 2019 року включно, Основний Реципієнт створить Національну закупівельну агенцію та забезпечить функціонування ланцюга поставок, що гармонізує закупівлі Грантоотримувача та Глобального Фонду. Залучення Глобального Фонду до закупівель товарів медичного призначення через таку Національну закупівельну агенцію здійснюватиметься за погодженням Глобального Фонду.</t>
  </si>
  <si>
    <t>До червня 2018 року Основний Реципієнт повинен надати Глобальному Фонду плани моніторингу і оцінки щодо ВІЛ та туберкульозу,  які за суттю та формою задовольнятимуть вимоги Глобального Фонду, плани слід розробляти спільно з Глобальним Фондом та під керівництвом КМК.</t>
  </si>
  <si>
    <t>Відсоток ЛВІН, охоплених програмами профілактики ВІЛ - визначений пакет послуг</t>
  </si>
  <si>
    <t xml:space="preserve">Відсоток зареєстрованих нових та пацієнтів, які повторно захворіли на туберкульоз, та мають документально підтверджений ВІЛ-статус </t>
  </si>
  <si>
    <t>Індикатор відповідає діяльності ЦГЗ. Дані збираються за допомогою програми управління даними з туберкульозу. Основними причинами недостатньої ефективності є відмова пацієнтів від АРТ, тяжкість клінічного стану пацієнта, що не дозволяє застосовувати АРТ, ранню смертність пацієнтів з підтвердженою ВІЛ-інфекцією до початку лікування АРТ. Розширення програм тестування на ВІЛ допоможе виявити пацієнтів на ранніх стадіях та вирішити цю проблему</t>
  </si>
  <si>
    <t xml:space="preserve">Кількість поставлених на диспансерний облік з усіма формами туберкульозу (тобто, бактеріологічно підтверджений + клінічно діагностований), включаючи нові та повторні випадки захворювання </t>
  </si>
  <si>
    <t xml:space="preserve">Кількість повідомлених випадків захворювання на РР-TБ та/або МР-TБ  </t>
  </si>
  <si>
    <t xml:space="preserve">Відсоток пацієнтів з РР-ТБ та/або МР-ТБ, які почали лікуватися від МР-ТБ, але були втрачені для подальшого спостереження протягом перших шести місяців курсу лікування </t>
  </si>
  <si>
    <t>Економія коштів пояснюється тим, що друк інформаційних листків щодо ВІЛ та ТБ коштував менше, ніж планувалося</t>
  </si>
  <si>
    <t>Відсоток робітників комерційного сексу (РКС), охоплених програмами профілактики ВІЛ – визначений пакет послуг</t>
  </si>
  <si>
    <t>Відсоток ЧСЧ, охоплених програмами профілактики ВІЛ – визначений пакет послуг</t>
  </si>
  <si>
    <t>Відсоток ЛВІН, що пройшли тестування на ВІЛ протягом звітного періоду, та знають свої результати</t>
  </si>
  <si>
    <t>Відсоток чоловіків, які мають секс з чоловіками, пройшли тестування на ВІЛ протягом звітного періоду і знають свої результати</t>
  </si>
  <si>
    <t xml:space="preserve"> Кількість та відсоток ЛВІН, що отримують ЗПТ</t>
  </si>
  <si>
    <t>Відсоток ВІЛ-інфікованих людей, які отримують АРТ</t>
  </si>
  <si>
    <t xml:space="preserve"> TB/HIV-4.1</t>
  </si>
  <si>
    <t>Відсоток ВІЛ-інфікованих нових та пацієнтів, які повторно захворіли на туберкульоз та отримують АРТ під час лікування туберкульозу</t>
  </si>
  <si>
    <t>Кількість випадків захворювання на РР-TБ та/або МР-TБ  пацієнтами, які почали отримувати лікавання препаратами другого ряду</t>
  </si>
  <si>
    <t>Кількість випадків туберкульозу з розширеною резистентністю (РР ТБ) залучених до лікування</t>
  </si>
  <si>
    <t>Відсоток осіб, які знаходяться в програмі ЗПТ (замісна підтримувальна терапія),та отримують лікування протягом не менше 6 місяців</t>
  </si>
  <si>
    <t xml:space="preserve"> Індикатор відповідає діяльності ЦГЗ. Збір даних проводився через програму управління даними з туберкульозу e-TB manager. </t>
  </si>
  <si>
    <t>Відсоток секс працівників (СП), які пройшли тестування на ВІЛ протягом звітного періоду і знають свої результати</t>
  </si>
  <si>
    <t xml:space="preserve">1.  Відповідно до Політики Глобального фонду зі стійкості, перехідного періоду та співфінансування (Sustainability, Transition and Cofinancing Policy) (GF/B35/04) (надалі - Політика СПС), Грантоотримувач повинен: 1. поступово збільшувати державні витрати на охорону здоров'я для досягнення національних цілей щодо загального охоплення медичними послугами; та збільшити співфінансування програм за підтримки Глобального фонду, що має бути зосереджене на поступовій передачі національних планів протидії захворюванням на державне фінансування ("Ключові вимоги щодо співфінансування"). Виділення та виплата грантових коштів залежатиме від того, чи Глобальний фонд вважатиме задовільним виконання Україною Ключових вимог щодо співфінансування. Глобальний фонд може зменшити обсяг грантових коштів під час періоду впровадження при невиконанні Ключових вимог щодо співфінансування;
2. дотримуватися вимог щодо доступу до коштів, спрямованих на "стимулювання співфінансування", як зазначено у Політиці СПС ("Вимоги до стимулювання співфінансування"). Виділення та виплата 25% коштів, призначених для діяльності з протидії ВІЛ та ТБ в Україні від загальної суми 119 482 531 дол. США на 2017-2019 роки, що дорівнює 29 870 633 дол. США ("стимулювання співфінансування") залежатиме від того, чи Глобальний фонд вважатиме задовільним виконання Граноотримувачем заходів щодо стимулювання співфінансування. Глобальний фонд може зменшити обсяг коштів, що виділяються для стимулювання співфінансування, під час періоду впровадження у разі невиконання вимог щодо стимулювання співфінансування; та
3. З метою виконання Ключових вимог щодо співфінансування Грантоотримувач повинен поступово забезпечувати передачу фінансування від Глобального фонду до Грантоотримувача, як передбачено Наказом № 248-р Кабінету Міністрів України ("Наказ") від 22 березня 2017 року, відповідно до плану "20%-50%-80%" (надалі - "План Переходу 20%-50%-80%") , що викладений нижче: 
a. відповідно до Наказу до 31 січня 2018 року включно Грантоотримувач повинен підготувати та подати Глобальному фонду детальний план передачі програм профілактики, догляду та підтримки у сфері ТБ/ВІЛ на 2018 рік до Міністерства охорони здоров'я України, що фінансуватиме 20% програмних заходів;
б. відповідно до Наказу до 30 липня 2018 року включно  Грантоотримувач повинен підготувати та подати Глобальному фонду детальний план передачі фінансування програм профілактики, догляду та підтримки у сфері ТБ/ВІЛ на 2019 рік до Міністерства охорони здоров'я України, що фінансуватиме 50% програмних заходів, та надати підтвердження включення відповідної бюджетної лінії в проект бюджету Грантоотримувача; та
в. відповідно до Наказу до 30 липня 2019 року включно Грантоотримувач повинен підготувати та подати Глобальному фонду детальний план передачі програм профілактики, лікування та підтримки у сфері ТБ/ВІЛ на 2020 рік до Міністерства охорони здоров'я України, що фінансуватиме 80% програмної діяльності, а також надати докази включення відповідної лінії в проект бюджету  Грантоотримувача.
</t>
  </si>
  <si>
    <t>Покращення управління державним фінансуванням (УДФ)</t>
  </si>
  <si>
    <t>Розвиток професійних компетенцій медичних працівників, в тому числі на рівні громади</t>
  </si>
  <si>
    <t>Послуги з лікування під безпосереднім наглядом лікаря (DOT) та соціальна підтримка (в тому числі консультанти та моніторингові візити) були офіційно передані на виконання Альянсу та Мережі (це було зроблено, щоб уникнути дублювання діяльності різних ОР). Витрати на проведення національного дослідження щодо перешкод лікуванню ТБ були заздалегідь сплачені у 2018, дослідження буде завершено у 2019.</t>
  </si>
  <si>
    <t>Відсоток ВІЛ-інфікованих, які вперше були включені в програму лікування ВІЛ, та почали проходити профілактику ТБ</t>
  </si>
  <si>
    <t>Відсоток ув’язнених, які живуть з ВІЛ (річний 2018)</t>
  </si>
  <si>
    <t>Відсоток трансгендерних людей, які живуть з ВІЛ (річний 2018)</t>
  </si>
  <si>
    <t>Показник смертності від СНІДу, на 100 тисяч населення (річний 2018)</t>
  </si>
  <si>
    <t>Відсоток дорослих та дітей з ВІЛ, які продовжують проходити лікування через 12 місяців після початку антиретровірусної терапії (річний 2018)</t>
  </si>
  <si>
    <t>Відсоток людей, які живуть з ВІЛ та перебувають на АРТ та досягли вірусної супресії (серед усіх тих, хто перебуває на лікуванні і отримали результат аналізу на ВН, незалежно від того, коли вони почали АРТ) (річний 2018)</t>
  </si>
  <si>
    <t>Показник смертності від туберкульозу, на 100 тисяч населення (річний 2018)</t>
  </si>
  <si>
    <t>Показник успішності лікування Риф ТБ та/або МРТБ:  відсоток випадків Риф ТБ та/або МРТБ із успішним лікуванням (річний 2018)</t>
  </si>
  <si>
    <t>Показник успішності лікування усіх форм туберкульозу -бактеріологічно підтверджених + клінічно діагностованих, нові та рецидиви
(річний 2017)</t>
  </si>
  <si>
    <t>Поширеність Риф ТБ та/або МРТБ серед нових випадків ТБ (річний 2018)</t>
  </si>
  <si>
    <t>Поширеність Риф ТБ та/або МРТБ серед повторних випадків ТБ (річний 2018)</t>
  </si>
  <si>
    <t>HIV I-12</t>
  </si>
  <si>
    <t>HIV I-9(b)M</t>
  </si>
  <si>
    <t>HIV I-4</t>
  </si>
  <si>
    <t>HIV O-1(M)</t>
  </si>
  <si>
    <t>HIV O-12</t>
  </si>
  <si>
    <t>TB I-3(M)</t>
  </si>
  <si>
    <t>TB O-2a</t>
  </si>
  <si>
    <t>TB I-4(M)</t>
  </si>
  <si>
    <t>TB I-Other 1</t>
  </si>
  <si>
    <t>TB O-4(M)</t>
  </si>
  <si>
    <t>-</t>
  </si>
  <si>
    <t>Факт</t>
  </si>
  <si>
    <t>7,0</t>
  </si>
  <si>
    <t>9,38</t>
  </si>
  <si>
    <t>9,0</t>
  </si>
  <si>
    <t>8,80</t>
  </si>
  <si>
    <t>IBBS серед трансгендерних людей
Підготовча стадія дослідження завершена, команди сформовані і навчені, сайти облаштовані, закуплені всі необхідні витратні матеріали для біокомпоненту дослідження. Затримка початку польових робіт була пов'язана з необхідністю проведення додаткових зустрічей з представниками громади для узгодження змісту анкети опитування та організаційних пунктів щодо збору даних. Під час проведення підготовчого етапу дослідження, зокрема за результатами обговорень з Робочою групою з питань проведення ІБПД в Україні, представниками спільноти та зацікавленими сторонами, було вирішено змінити дизайн дослідження (збільшити вибірку, змінити географію тощо) для успішної реалізації польового етапу та отримання якісних даних у подальшому. Вказані зміни, а також поява активностей, які не були початково заплановані у межах дослідження (наприклад, утилізація біологічного матеріалу), потребували додаткових коштів для старту етапу збору даних, аналізу даних та формування аналітичного звіту. У зв’язку з цим, ми очікували прийняття рішення про можливість отримання додаткового фінансування від ГФ, зокрема збільшення бюджету для проведення польового етапу. Старт збору даних запланований на січень 2020 року, і до серпня 2020 року ми зможемо надати звіт за результатами дослідження. Результати оцінки чисельності трансгендерних людей будуть надані до серпня 2020 року.</t>
  </si>
  <si>
    <t>IBBS серед засуджених 
Дослідження було заплановано на 2019 рік, і його реалізація здійснюється відповідно до затвердженого плану. Вже завершені підготовчий етап, етап збору даних і аналізу даних дослідження. Станом на 02.12.2019 відбувається узгодження звіту з Центром та партнерами дослідження (Державною кримінально-виконавчою службою, Центром охорони здоров’я Державної кримінально-виконавчої служби, профільними неурядовими організаціями тощо). Презентація результатів запланована на 16-20 грудня 2019 року, після чого буде надана фінальна версія звіту за дослідження.</t>
  </si>
  <si>
    <t>Перед використанням коштів ГФ заявки на закупівлі препаратів другої лінії було погоджено із Глобальним Фондом та отримано підтвердження замовлення препаратів для лікування мультирезистентного туберкульозу (лист електронною поштою від ГФ від 25.06.2019).</t>
  </si>
  <si>
    <t>Щорічна сума 50 000 дол. США на покриття послуг Комітету зеленого світла (КЗС) включена у бюджет ЦГЗ (загальна сума на період 2018-2020 складає 150 000 дол. США). ГФ переводить цю суму безпосередньо КЗС. Підтвердження від GF про оплату до GLC за 2019 рік, як очікується, надійде в четвертому кварталі 2019 року</t>
  </si>
  <si>
    <t>Звітний період ознаменував значні досягнення, пов'язані з Планом переходу. Була підготовлена база законодавства, включаючи постанову КМУ та 4 ключові розпорядження МОЗ. Центр громадського здоров'я оголосив перші тендери за рахунок державного бюджету. PR також погодилися зі сценарієм GF на другу половину 2019 року, включаючи пом’якшення ризиків, пов’язаних із затримкою у передачі НСЗУ послуг з ТБ DOT.</t>
  </si>
  <si>
    <t>Центральне закупівельне агентство (ЦЗА) Державне підприємство "Медичні закупівлі" було створено 23.10.2018 р. наказом МОЗ України. У звітному періоді ЦЗА розпочав перші процеси закупівель відповідно до попередньо узгодженого переліку (включаючи ОІ, препарати побічних ефектів тощо). Розбиття медичних препаратів на трьох основних виконавців (ЦЗА, Aльянс та Мережа 100% життя) було узгоджено з GF на 2019 рік. Подальше збільшення обсягів закупівель для ЦЗА залежить від результатів додаткових закупівель, які будуть проведені у третьому кварталі 2019 року.</t>
  </si>
  <si>
    <t xml:space="preserve">План МіО щодо ТБ:
27 грудня 2017 року Кабінет Міністрів України прийняв відповідний наказ № 1011-р "Про затвердження Концепції національної цільової соціальної програми боротьби з туберкульозом на 2018-2021 роки". У листопаді 2018 року робоча група доопрацювала Національний план МіО щодо ТБ. Він був затверджений ГФ і поданий на схвалення до ВООЗ. Усі коментарі ВООЗ до Національного плану МіО з питань протидії захворюванню на туберкульоз обговорювались на останньому засіданні національної робочої групи, яке відбулося 8 травня 2019 року.
Паралельно відбувалися розробки, пов'язані з Національною програмою протитуберкульозу. На своєму черговому засіданні 13 грудня 2018 року Національна рада з питань туберкульозу та ВІЛ / СНІДу прийняла рішення про відхилення формату Національної цільової соціальної програми та рекомендувала Міністерству охорони здоров’я України розробити проект закону «Про основні засади (стратегії) ) Державної політики щодо боротьби з ВІЛ / СНІДом, туберкульозом та вірусними гепатитами В та С на період до 2030 року », після затвердження останнього рекомендується розробити трирічні плани уряду щодо впровадження технічного документу з включенням ресурсів для його реалізації. Це означає, що якщо національна програма протитуберкульозної програми не буде прийнята в поточній версії, її слід модифікувати та перетворити на трирічний урядовий план протитуберкульозної політики. У свою чергу, це призведе до значних змін у остаточному проекті плану МіО. Очікується, що нові трирічні плани МіО будуть частиною 3-річних планів, які розробляються для туберкульозу та ВІЛ. Розробка цих планів залежить від прийняття згаданого закону, який, як очікується, буде проголосований новим парламентом у вересні-жовтні 2019 року.
</t>
  </si>
  <si>
    <t xml:space="preserve">Індикатор відповідає діяльності ЦГЗ. Дані збираються за допомогою звичайних щомісячних звітів і відкрито публікуються на веб-сайті ЦГЗ. На виконання впливає сукупність причин: 
1. З жовтня 2018 року програма ЗПТ використовує препарати, закуплені за кошти Державного бюджету 2017 року. Згідно бюджетної заявки 2017 року було закуплено 9685 курсів метадону гідрохлорид (таблетки) та 869 курсів бупренорфіну гідрохлорид (таблетки сублінгвальні), всього - 10 554 курси.  Розрахунок потреби в препаратах ЗПТ проводиться відповідно до Наказу МОЗ України від 29.09.2016 року № 1011 "Про затвердження Методики розрахунку потреби у препаратах замісної підтримувальної терапії для лікування осіб, хворих на психічні та поведінкові розлади внаслідок вживання опіоїдів". Відповідно до даного  Наказу, розрахунок по охопленню осіб програмою ЗПТ  відбувається за рахунок збору потреб від регіонів, що вираховується відносно кількості осіб, які перебувають на диспансерному обліку внаслідок вживання ПАР. Відповідно, набір нових пацієнтів в програму ЗПТ міг відбуватись лише в рамках закуплених курсів за кошти Державного бюджету за 2017 рік, що становило 10 554 курси. За кошти Державного бюджету 2018 року було закуплено 227 курсів ЗПТ. ТОбто, при переході з Державного бюджету 2017 року на Державний бюджет 2018 року очікується розширення програми на 1673 курси.  Поставлена ціль в 15 229 осіб не відповідає закупленим курсам ЗПТ за кошти Державного бюджету на 2017 - 2018 рік та чинній Методиці розрахунку потреби в препаратах ЗПТ.
2. Наразі розрахунок потреби в препаратах ЗПТ проводиться відповідно до Наказу МОЗ України від 29.09.2016 року № 1011 "Про затвердження Методики розрахунку потреби у препаратах замісної підтримувальної терапії для лікування осіб, хворих на психічні та поведінкові розлади внаслідок вживання опіоїдів". Кількість осіб, які перебувають на диспансерному обліку значно відрізняється від оціночної кількості споживачів опіоїдів і не відображає реальний стан щодо кількості хворих. Так, відповідно до отриманих даних, станом на  01.01.2019 року під диспансерним наглядом внаслідок вживання опіоїдів перебувало 59 866 осіб, а згідно проведеного біоповедінкового дослідження, оціночна кількість споживачів опіоїдів становить 278 326 осіб. Для збільшення охоплення програмою ЗПТ осіб, які потребують лікування на засіданні Комітету з програмних питань Національної ради з питань протидії туберкульозу та ВІЛ-інфекції/ СНІДУ від 12 березня 2019 року були затверджені Цілі щодо охоплення ЗПТ осіб з психічними та поведінковими розладами внаслідок вживання опіоїдів на 2019-2021 роки, відповідно до яких відбувався збір потреб з регіонів на закупівлю препаратів з Державного бюджету на 2019 рік. Відповідно до бюджетної заявки на 2019 рік планується закупити 13 238 курсів ЗПТ. Згідно Цілей очікується розширення програми ЗПТ щороку на 1% (приріст на 2600 осіб по Україні в рік) відносно оціночної кількості споживачів опіоїдів.
3. В деяких регіонах України не налагоджено співпрацю між програмами зменшення шкоди та програмою ЗПТ задля кращого залучення пацієнтів до програми ЗПТ. Так, до ЦГЗ неодноразово надходили скарги від лікарів-наркологів, які працюють в кабінетах ЗПТ міста Києва, щодо відсутності нових пацієнтів, які б хотіли бути включеними до програми, попри наявність вільних місць, що може свідчити про недостатню взаємодію між програмами зменшення шкоди та програмою ЗПТ. Наразі розробляється оптимальний алгоритм перенаправлення пацієнтів, буде надіслано лист в програми зменшення шкоди  з рекомендаціями по перенаправленню пацієнтів в програму ЗПТ. Під час оголошення тендеру на закупівлю послуг зі зменшення шкоди переадресація до програми ЗПТ буде прописана окремою вимогою.
4. Відсутність мотивації медичного персоналу програми ЗПТ до розширення. Наразі, медичні працівники, які залучені до програми ЗПТ не отримують заохочення до набору та ведення пацієнтів ЗПТ і, враховуючи особливості роботи з даною категорією пацієнтів, не мають бажання розвивати програми на місцях та розширювати її. Наразі проводяться переговори з Національною службою здоров'я Україна щодо включення послуги ЗПТ в програму державних гарантій медичного обслуговування населення. В разі включення програми ЗПТ до програми програму державних гарантій медичного обслуговування населення медичний персонал буде отримувати фінансування за ведення пацієнтів ЗПТ, що в свою чергу дасть змогу розширити програму.
</t>
  </si>
  <si>
    <t xml:space="preserve">Індикатор відповідає діяльності ЦГЗ. Дані збираються за звичайною формою звітності №56. Станом на 30 червня 2019 року на територіях, що контролюються урядом, було 107 197 осіб, які отримували антиретровірусну терапію. За даними ОР Мережа, 11 323 осіб на цей час отримують антиретровірусну терапію на територіях Донецької області, непідконтрольних уряду України, 2 000 на територіях Луганської області, непідконтрольних уряду України,6 927 в АР Крим, та 1 434 у м. Севастополі. 
Практично всі пацієнти, які регулярно відвідують медичні установи, отримують АРТ.Згідно з вимогами існуючої нормативної бази, пацієнта не можна виключити з диспансерної групи протягом 5 років з моменту останнього відвідування. Зараз ці правила формування диспансерної групи переглядаються.
Однією з причин невиконання показника є невелика кількість пацієнтів, у яких ВІЛ діагностується вперше.
З метою посилення національної програми тестування на ВІЛ, індексування та тестування з ініціативи медичного працівника широко впроваджуються у всіх закладах охорони здоров’я України. Програма тестування ключових груп населення посилюється через громадські організації.
Після повного запуску програм тестування в Україні та посилення тестування та виявлення ЛЖВ (кінець 2019 року), більше пацієнтів будуть отримувати АРТ
</t>
  </si>
  <si>
    <t xml:space="preserve">Показник відповідає діяльності Альянсу та ЦГЗ.
% виконання:47.9%/45.1% * 100%=94%.
117 303 зі звітної кількості – чоловіки
39 084 зі звітної кількості – жінки
Цей показник відображає кількість та % окремих ЛВНІ, охоплених протягом періоду з 1 січня 2019 року до 30 червня 2019 року профілактичними послугами НУО, що одержували фінансування ГФ. Цим показником визначається кількість окремих ЛВНІ, які одержали всі елементи мінімального пакету послуг протягом звітного періоду, що включає видачу шприців або голок, презервативів та надання консультування. Джерело даних: рутинна звітність (програмна документація на основі узагальнених даних НУО), оціночна чисельність групи.
У звітному періоді 156 387 ЛВНІ було охоплено проектами за фінансової підтримки ГФ: 141 796 ЛВНІ було охоплено на підконтрольній території України, 8 369 ЛВНІ – у зоні військового конфлікту на сході України, 7 324 ЛВНІ – у Криму. 
З початку 2019 року призупинено діяльність зі зменшення шкоди  на непідконтрольній території Луганської області, оскільки так звана «місцева влада» заявила про недоцільність діяльності із профілактики серед ЛВНІ, СП на її території. Ризики кримінальної відповідальності для працівників проекту «зменшення шкоди» у м. Луганську за діяльність, яка не підтримується «місцевою владою» та не можливості здійснити поставку витратних матеріалів, також стали факторами, які призвели до призупинення діяльності.  Недовиконання охоплення ЛВНІ у Криму (82%) пов'язано із закриттям діючої мережі атпек, які надавали послуги профілактики клієнтам проекту, затримкою закупівлі витратних матеріалів місцевими НУО, частою зміною соціальних працівників. Організаціями опрацьовані заходи, які дозволять у другому півріччі 2019 року виконати усі заплановані річні показники. 
8 214 ЛВНІ (6% від охоплення, за виключенням Криму та зони військового конфлікту на сході України) було передано ОР ЦГЗ, але покрито за кошти гранту ГФ; 148 950 ЛВНІ було охоплено ОР Альянсом.
52 організації надавали послуги ЛВНІ. Діяльність здійснювалася згідно із робочим планом.
</t>
  </si>
  <si>
    <t xml:space="preserve">Індикатор відповідає діяльності ЦГЗ. Дані збираються за допомогою реєстру хворих на туберкульоз e-TB менеджер. Невиконання показника можна пояснити відсутністю додаткової фінансової мотивації медичних працівників та процесом реформування первинної медичної допомоги. У I кварталі було охоплено 7171 пацієнта; У ІІ кварталі було охоплено 6352 пацієнтів. Зверніть увагу, що сума випадків за перший та другий квартал відрізняється від кількості випадків, зафіксованих за 6 місяців, через те, що результати опитування були додані до менеджера електронних протитуберкульозних груп (регіони, зазначені за перший квартал, звітуючи за другий квартал планується станом на жовтень 2019 року), а дані завантажувались на 6 місяців раніше, ніж щоквартально.
Також недостатнє виконання показника пояснюється недостатнім обстеженням на туберкульоз груп ризику та загальної популяції на первинному рівні охорони здоров’я, обмеженою доступністю допомоги важкодоступним популяціям та недостатньою виявленням контактів з туберкульозом. </t>
  </si>
  <si>
    <t>Індикатор відповідає діяльності ЦГЗ. Дані збираються за допомогою реєстру хворих на туберкульоз e-TB менеджер. Індикатор включає кількість виявлених випадків РР та/або МР ТБ, як у цивільному, так і в пенітенціарному секторах. Виконання показника покращиться з розширенням охоплення GeneXpert, що активізує виявлення РР-TБ та MР-TБ. Запроваджено розгляд питання щодо перегляду цільових індикаторів по ТБ.</t>
  </si>
  <si>
    <t>Індикатор відповідає діяльності ЦГЗ. Дані збираються за допомогою  реєстру хворих на туберкульоз. Індикатор включає кількість випадків РР та/або МР ТБ як у цивільному, так і в пенітенціарному секторах, які почали проходити терапію другого ряду. Індикатор МР ТБ-3 (М) тісно пов'язаний з індикатором МР ТБ-2 (М) (кількість повідомлених випадків РР та/або МР туберкульозу).
Основними причинами низької ефективності є:
- загалом низька захворюваність на туберкульоз, особливо серед населення з високим ризиком, серед яких більш поширені резистентні форми.
- обмежена доступність Деламаніду в 17 регіонах (для пацієнтів, яким не можна призначити ефективне лікування без Деламіду).
- Доставка бедахіліну в регіони почала здійснюватися лише у квітні-травні 2019 року.</t>
  </si>
  <si>
    <t>Індикатор відповідає діяльності ЦГЗ. 9,06% пацієнтів з когорти Q1-Q2 2018 року перервали лікування протягом перших 6 місяців лікування (дані збираються за допомогою програми управління даними з туберкульозу).
Основними причинами недостатньої ефективності є неадекватна система соціальної та психологічної підтримки пацієнтів, які часто мають високий ризик лікування, і їм доводиться стикатися з різноманітними немедичними проблемами та поганим управлінням побічними ефектами протитуберкульозних препаратів.</t>
  </si>
  <si>
    <t>Індикатор відповідає діяльності ЦГЗ. Дані були зібрані за вимогою регіональними закладами охорони здоров'я. Низька ефективність пов'язана з високим рівнем захворюваності на туберкульоз серед ЛЖВ в Україні. Кожна четверта особа, яка була вперше залучена до лікування ВІЛ, потребує лікування від туберкульозу, тому вони не можуть отримувати профілактичне лікування</t>
  </si>
  <si>
    <t>Показник відповідає діяльності Альянсу та ЦГЗ.
% виконання: 40.5%/ 38% * 100%=94%
∙ 254 зі звітної кількості – чоловіки
∙ 30 121 зі звітної кількості – жінки
∙ 30 зі звітної кількості – трансгендери
Цей показник відображає кількість та % окремих секс-працівників, охоплених протягом періоду з 1 січня 2019 року до 30 червня 2019 року профілактичними послугами НУО, що одержували фінансування ГФ. Цим показником визначається кількість окремих секс-працівників, які отримали всі елементи мінімального пакету послуг протягом звітного періоду, що включає видачу презервативів та надання консультування. Джерело даних: рутинна звітність (програмна документація на основі узагальнених даних НУО), оціночна чисельність групи.
У звітному періоді 30 405 секс-працівників було охоплено проектами за фінансової підтримки ГФ: 27 217 секс-працівників було охоплено на підконтрольній території України, 937 секс-працівників – у зоні військового конфлікту на сході України, 2 307 секс-працівники – у Криму. 
1 325 секс-працівників (5% від охоплення, за виключенням Криму та зони військового конфлікту на сході України) було передано ОР ЦГЗ, але покрито за кошти гранту ГФ; 29 111 секс-працівника було охоплено ОР Альянсом.
З початку 2019 року призупинено діяльність зі зменшення шкоди  на непідконтрольній території Луганської області, оскільки так звана «місцева влада» заявила про недоцільність діяльності із профілактики серед СП на її території. Ризики кримінальної відповідальності для працівників проекту «зменшення шкоди» у м. Луганську за діяльність, яка не підтримується «місцевою владою» та не можливості здійснити поставку витратних матеріалів також стали факторами, які призвели до призупинення діяльності.
На недовиконання індикатору також вплинув фактор міграції СП в інші регіони. Організаціями опрацьовані заходи, які дозволять у другому півріччі 2019 року виконання усі заплановані річні показники. 
40 організацій надавали послуги секс-працівникам. Діяльність здійснювалася згідно із робочим планом.</t>
  </si>
  <si>
    <t xml:space="preserve">Показник відповідає діяльності Альянсу та ЦГЗ.
% виконання: 16,5%/17,6% * 100%=94%.
∙ 29 939 зі звітної кількості – чоловіки
∙ 11 зі звітної кількості – трансгендери
Цей показник відображає кількість та % окремих ЧСЧ, охоплених протягом періоду з 1 січня 2019 року до 30 червня 2019 року профілактичними послугами НУО, що одержували фінансування ГФ. Цим показником визначається кількість окремих ЧСЧ, які одержали всі елементи мінімального пакету послуг протягом звітного періоду, що включає видачу презервативів та надання консультування. Джерело даних: рутинна звітність (програмна документація на основі узагальнених даних НУО), оціночна чисельність групи.
У звітному періоді 29 950 ЧСЧ були охоплені проектами за фінансової підтримки ГФ: 28 282 ЧСЧ були охоплені на підконтрольній території України, 779 ЧСЧ – у зоні військового конфлікту на сході України, 985 ЧСЧ – у Криму.
862 ЧСЧ (3% від охоплення, за виключенням Криму та зони військового конфлікту на сході України) було передано ОР ЦГЗ, але покрито за кошти гранту ГФ; 29 108 ЧСЧ було охоплено ОР Альянсом.
22 організації надавали послуги ЧСЧ. Діяльність здійснювалася згідно із робочим планом.
</t>
  </si>
  <si>
    <t>Показник відповідає діяльності Альянсу та ЦГЗ.
% виконання: 30,41%/28,3% * 100%=109%
Джерело даних: рутинна звітність (програмна документація на основі узагальнених даних НУО), оціночна чисельність групи.
Звітна кількість за цим показником відображає відсоток ЛВНІ, які пройшли швидке тестування на ВІЛ (із отриманням результату), що здійснювалося НУО, які реалізували профілактичні проекти та інтервенції OCF серед ЛВНІ у період з 1 січня 2019 року до 30 червня 2019 р.
1) У звітному періоді 89 080 ЛВНІ було охоплено послугами асистованого тестування на ВІЛ в умовах аутріч за фінансової підтримки ГФ: 80 044 ЛВНІ було охоплено на підконтрольній території України, 5 053 ЛВНІ – у зоні військового конфлікту на сході України, 4 332 ЛВНІ – у Криму. Частково послуги тестування на ВІЛ в умовах аутріч надавалися із залученням державних механізмів – 4 984 тестувань ЛВНІ за рахунок  ОР ЦГЗ, який надавав відповідні послуги за кошти гранту ГФ; а решта  - 84 344 тестувань ЛВНІ, було проведено за рахунок  ОР Альянсу.
Протягом звітного періоду 19 477 нових клієнтів ЛВНІ пройшли тестування швидкими тестами на ВІЛ та отримали результати (21,9%). У звітному періоді пройшли тестування 83% нових ЛВНІ. 1 345 ЛВНІ одержали позитивні результати тестів. Відсоток позитивних результатів тестування становив 4,1% серед нових клієнтів ЛВНІ та 0,8% – серед поточних клієнтів профілактичних проектів.
2) На додаток до асистованого тестування в умовах аутріч реалізовувалася також інтервенція з оптимізованого виявлення випадків (OCF) з використанням підходу рекрутингу клієнтів з розширених мереж ризику, починаючи з позитивних випадків, виявлених у ході тестування в умовах аутріч, з метою виявлення додаткових ВІЛ-позитивних випадків на базі випадків, виявлених в умовах аутріч - 18,741 унікальних ЛВНІ було додатково охоплено тестуванням на ВІЛ за допомогою інтервенцій OCF:
- інтервенція OCF серед ЛВНІ за фінансової підтримки PEPFAR дозволила протестувати 16 561 ЛВНІ, з них 14 695 ЛВНІ не проходили тестування у проектах ГФ у звітному періоді. 1 030 клієнтів ЛВНІ, що відповідали критеріям включення до кейс-менеджменту у рамках проекту CDC OCF (не зареєстровані у центрах СНІДу або такі, що вибули з-під медичного нагляду протягом останніх 6 місяців, одночасно не отримують послуги CITI в інших проектах), були залучені до компоненту CITI у звітному періоді.
- інтервенція OCF серед ЛВНІ за кошти каталітичного фінансування ГФ дозволила протестувати 2 201 ЛВНІ, з них 1 718 ЛВНІ не проходили тестування в аутріч-проектах ГФ у звітному періоді. 147 ЛВНІ, які відповідали критеріям включення до проекту кейс-менеджменту, були залучені до CITI.
Діяльність здійснювалася згідно із робочим планом.</t>
  </si>
  <si>
    <t xml:space="preserve">Звітна кількість за цим показником відображає відсоток ЧСЧ, які пройшли швидке тестування на ВІЛ (із отриманням результату), що здійснювалося НУО, які реалізували профілактичні проекти та інтервенції OCF серед ЧСЧ у період з 1 січня 2019 року до 30 червня 2019 р.
1) У звітному періоді 21 963 ЧСЧ було охоплено послугами асистованого тестування на ВІЛ в умовах аутріч за фінансової підтримки ГФ: 20 927 ЧСЧ було охоплено на підконтрольній території України, 531 ЧСЧ – у зоні військового конфлікту на сході України, 560 ЧСЧ – у Криму. Частково послуги тестування на ВІЛ в умовах аутріч надавалися із залученням державних механізмів – 518 ЧСЧ було передано ОР ЦГЗ, який надавав відповідні послуги за кошти гранту ГФ; 21 452 ЧСЧ було охоплено ОР Альянсом.
Протягом звітного періоду 4 864 нових клієнтів ЧСЧ пройшли тестування швидкими тестами на ВІЛ та отримали результати (22,1%). У звітному періоді 92% нових клієнтів ЧСЧ пройшли тестування. 136 ЧСЧ одержали позитивні результати тестів. Відсоток позитивних результатів тестувань становив 1,5% серед нових клієнтів ЧСЧ та 0,4% – серед поточних клієнтів профілактичних проектів.
2) На додаток до асистованого тестування в умовах аутріч реалізовувалася також інтервенція з оптимізованого виявлення випадків (OCF) з використанням підходу рекрутингу клієнтів з розширених мереж ризику, починаючи з позитивних випадків, виявлених у ході тестування в умовах аутріч, з метою виявлення додаткових ВІЛ-позитивних випадків. 1 549 унікальних ЧСЧ було додатково охоплено тестуванням на ВІЛ за допомогою інтервенцій OCF:
- інтервенція OCF серед ЧСЧ за фінансової підтримки PEPFAR дозволила протестувати 1 199 ЧСЧ у звітному періоді, з них 1 113 ЧСЧ не проходили тестування у проектах ГФ. 40 ЧСЧ, які відповідали критеріям включення до кейс-менеджменту у рамках проекту CDC OCF (не зареєстровані у центрах СНІДу або такі, що вибули з-під медичного нагляду протягом останніх 6 місяців, одночасно не отримують послуги CITI в інших проектах), були залучені до компоненту CITI у звітному періоді.
- інтервенція OCF серед ЧСЧ за кошти каталітичного фінансування ГФ дозволила протестувати 350 ЧСЧ у звітному періоді, з них 346 ЧСЧ не проходили тестування у проектах ГФ. 6 ЧСЧ, які відповідали критеріям включення до проекту кейс-менеджменту, було залучено до CITI.
3) На додаток до асистованого тестування в умовах аутріч також реалізовувався компонент з тестування на ВІЛ в рамках проекту Healthlink за фінансування USAID. 1 621 унікальних ЧСЧ було охоплено тестуванням на ВІЛ, серед них 1 594 ЧСЧ не проходили тестування у проектах ГФ.
Один клієнт був протестований у проектах GF OCF та USAID Healthlink.
Діяльністі в рамках компоненту передбачає:
1. Створення умов для залучення ЧСЧ до профілактичних послуг та тестування на ВІЛ через реалізацію тематичних вечірок, роботи ком’юніті-центру, шляхом використання мережі Інтернет, а також іншими шляхами.
2. Надання послуг із тестування на ВІЛ з використанням швидких тестів новим клієнтам з подальшим супроводом на всіх етапах від тестування до реєстрації у Центрі СНІДу та призначення АРТ.
3. Залучення статевих партнерів ЧСЧ-ЛЖВ, які були виявлені завдяки зусиллям проекту, до послуг з тестування на ВІЛ, з подальшим супроводом на всіх етапах від тестування до реєстрації у Центрі СНІДу та призначення АРТ. </t>
  </si>
  <si>
    <t>Показник відповідає діяльності Альянсу та ЦГЗ.
% виконання: 24,3%/27,7% * 100%=91%
Джерело даних: рутинна звітність (програмна документація на основі узагальнених даних НУО), оціночна чисельність групи.
Звітна кількість за цим показником відображає відсоток секс-працівників, які пройшли швидке тестування на ВІЛ (із отриманням результату), що здійснювалося НУО, які реалізували профілактичні проекти та інтервенцію OCF серед секс-працівників у період з 1 січня 2019 року до 30 червня 2019 р.
1) У звітному періоді 18 872 секс-працівники були охоплені послугами асистованого тестування на ВІЛ в умовах аутріч за фінансової підтримки ГФ: 16 979 секс-працівників було охоплено на підконтрольній території України, 689 секс-працівників – у зоні військового конфлікту на сході України, 1 226 секс-працівники – у Криму. Частково послуги тестування на ВІЛ в умовах аутріч надавалися із залученням державних механізмів - 774 секс-працівників було передано ОР ЦГЗ, який надавав відповідні послуги за кошти гранту ГФ; 18 113 секс-працівників було охоплено ОР Альянсом.
Протягом звітного періоду 3 972 нових клієнтів (секс-працівників) пройшли тестування швидкими тестами на ВІЛ та отримали результати (21%). У звітному періоді тестування пройшли 87% нових клієнтів (секс-працівників). 133 секс-працівники одержали позитивні результати тестів. Відсоток позитивних результатів тестування становив 2,5% серед нових клієнтів (секс-працівників) та 0,2% – серед поточних клієнтів профілактичних проектів.
Цей показник було виконано на 88%. 
Недовиконання індикатору пов'язано з:
- призупиненням діяльності зі зменшення шкоди на непідконтрольній території Луганської області;
- затримкою із закупівлею ТМЦ, в тому числі швидких тестів на ВІЛ, в Криму (у зв'язку з тим, що перший транш було перераховано в НУО у другому кварталі 2019 року);
- несприятливими умовами для проведення асистованого тестування на ВІЛ на вуличних пунктах в зимовий час.
2) На додаток до асистованого тестування в умовах аутріч реалізовувалася також інтервенція з оптимізованого виявлення випадків (OCF) з використанням підходу рекрутингу клієнтів з розширених мереж ризику, починаючи з позитивних випадків, виявлених у ході тестування в умовах аутріч. З метою виявлення додаткових ВІЛ-позитивних випадків, в умовах аутріч 795 унікальних секс-працівників було додатково охоплено тестуванням на ВІЛ за допомогою інтервенцій OCF:
- інтервенція OCF серед секс-працівників за кошти каталітичного фінансування ГФ дозволила протестувати 713 секс-працівників, з них 524 секс-працівники не проходили тестування в аутріч-проектах ГФ у звітному періоді. 28 секс-працівників, які відповідали критеріям включення до кейс-менеджменту у рамках проекту ГФ OCF (не зареєстровані у центрах СНІДу або такі, що вибули з-під медичного нагляду протягом останніх 6 місяців, одночасно не отримують послуги CITI в інших проектах), були залучені до проектів CITI у звітному періоді.
- Завдяки проекту CDC OCF 82 секс-працівників-ЛВНІ/партнери ЛВНІ пройшли тестування у звітному періоді, серед них 60 секс-працівників-ЛВНІ/партнерів ЛВНІ не проходили тестування у проектах ГФ. 2 секс-працівника-ЛВНІ/партнери ЛВНІ, що відповідали критеріям включення до проекту кейс-менеджменту, було залучено до CITI.</t>
  </si>
  <si>
    <t>Індикатор відповідає діяльності Альянс та ЦГЗ. Дані зібрані за допомогою реєстру хворих на туберкульоз e-TB менеджер
Недостатність виконання може бути пояснена загалом низькою захворюваністю на туберкульоз, особливо серед населення високого ризику, серед яких більш поширені резистентні форми. Однією з причин є відсутність залучення фахівців первинної медичної допомоги до виявлення туберкульозу та поганий доступ до молекулярно-генетичної діагностики РР та / або МЛР на рівні первинної медичної допомоги.</t>
  </si>
  <si>
    <t xml:space="preserve">Показник відповідає діяльності Альянсу та ЦГЗ.
% виконання: 78,42%/78,2% * 100%=100,3%
Звітна кількість за цим показником відображає відсоток осіб на ЗПТ, які отримували лікування безперервно протягом щонайменше 6 місяців. Показник включає тих пацієнтів, які є клієнтами проектів МПСС, включаючи клієнтів, які отримували ЗПТ в рамках проектів МПСС, а потім були переведені до закладів охорони здоров'я, де додаткові послуги "недоступні" та отримували лікування безперервно. Показник включає також тих клієнтів, які купували препарати ЗПТ в аптеках за рецептами. Джерело даних: рутинна звітність (програмна документація).
78,42% осіб, які розпочали ЗПТ протягом другого півріччя 2018 року в проектах МПСС (когортний період: липень - грудень 2018 року), отримували лікування безперервно протягом щонайменше 6 місяців. 
У другому півріччі 2018 року 380 клієнтів проектів МПСС, які реалізуються у рамках гранту ГФ, розпочали ЗПТ, а 298 клієнтів отримували лікування протягом щонайменше 6 місяців. 82 пацієнта вибули з програми (перенаправлені в інші ЛПЗ – 54,9%, за власним бажанням – 28%, пропуск прийому ліків понад 10 днів – 9,8%, завершили курс ЗПТ – 4,9%, змінили місце проживання – 1,2%, порушили інші правила участі у ЗПТ – 1,2%). Також протягом 6 місяців після початку ЗПТ у проектах МПСС 11 клієнтів були ув’язнені, 26 клієнтів померли (ці фактори не враховано у показнику). </t>
  </si>
  <si>
    <t>Показник відповідає діяльності ЦГЗ. Джерело даних: Державна служба статистики
Форми реєстрації та звітності для збору даних за цим показником, а також інструкції щодо звітності затверджуються Міністерством юстиції, тому дані збираються по всій країні від усіх відомств. У 2018 році було зафіксовано 3949 випадків смерті від СНІДу. Державна служба статистики також забезпечує середньорічне населення всієї території України (GCA + NGCA+AR Криму), 
загалом 42 100 165 осіб.</t>
  </si>
  <si>
    <t>Показник відповідає діяльності ЦГЗ
Дані взяті з офіційної статистичної форми 57 для 11 місячних звітів (за винятком квітневої когорти). Влітку 2018 року відповідно до оновлених вимог наказу Міністерства охорони здоров’я України змінено формат форми № 57. Повні дані за всі 12 когортних місяців будуть доступні лише у вересні 2019 року (після отримання серпневих форм звітності).
Проблеми із затримкою пацієнтів, пов’язані з пізнім виявленням ВІЛ-інфекції (понад 50% вперше виявлених ЛЖВ мають 3-х стадії ВІЛ) та високим навантаженням на туберкульоз (22,3% вперше виявлених ЛЖВС у 2018 році потребували лікування туберкульозу), що, у свою чергу ускладнює ведення таких пацієнтів і збільшує смертність пацієнтів.</t>
  </si>
  <si>
    <t>Показник відповідає діяльності ПМСД.
72592 людей, які живуть з ВІЛ та АРТ, які в кінці 2018 року пригнічили вірусне навантаження (&lt;1000 копій на мл) - Офіційно перевірені дані з регіонів, надані офіційними листами до національної лабораторії референдуму. 102432 особи отримали АРТ наприкінці 2018 року
Дані збирали лише для підконтрольних уряду територій України.</t>
  </si>
  <si>
    <t>Показник відповідає діяльності ЦГЗ. Джерело даних: Державна служба статистики
Форми реєстрації та звітності для збору даних за цим показником, а також інструкції щодо звітності затверджуються Міністерством юстиції, тому дані збираються по всій країні від усіх відомств. У 2018 році було зафіксовано 3695 загиблих від туберкульозу. Державний служба статистики також забезпечує середньорічне населення всієї території України (GCA + NGCA_AR Криму), 
загалом 42 100 165 осіб.</t>
  </si>
  <si>
    <t>Дані отримують за допомогою звичайного спостереження, форма TB-08/Електронна база туберкульозу
Дані не включають інформацію про випадки захворювання на туберкульоз з Криму, Севастополя та непідконтрольних територіях Донецької та луганської областей.
Коефіцієнт успішності лікування MDR-TB та / або RR-TB (для когорти пацієнтів 2016 року) у цивільному та пенітенціарному секторах разом становить 47,4%. Іншими результатами МЛ-ТБ та / або RR-TB є такі: недолік лікування -20,30% (1755 випадків), смерть -16,30% (1405 випадків) та втрата подальшого спостереження -15,10% ( 1305 справ), передано - 0,90% (74 справи).
Коефіцієнт успішності лікування MDR-TB та / або RR-TB (для когорти пацієнтів 2016 року) лише в пенетенціаріальній системі становить 36%
Обмежений доступ до нових протитуберкульозних препаратів, неефективне лікування та смертність через пізнє виявлення туберкульозу та пацієнтів, у яких лікування переривається, втрачається для подальшого спостереження, також мають значний вплив на формування цього показника</t>
  </si>
  <si>
    <t>Дані збираються через E-TB Manager.
Дані не включають інформацію про випадки захворювання на туберкульоз з Криму, Севастополя та непідконтрольних територіях Донецької та луганської областей.
Коефіцієнт успішності лікування всіх форм туберкульозу (для когорти пацієнтів у 2017 році) у цивільному та пенітенціарному секторах разом становить 74,47%. Інші результати МЛУ-туберкульозу та / або RR-TB такі: невдача лікування -7,4% (1573 випадки), смерть -9,7% (2053 випадки) та втрата подальшого спостереження -6,1% (1290 випадків), перенесена - 0,30% (63 випадки).
Коефіцієнт успішності лікування всіх форм туберкульозу (для когорти пацієнтів 2017 року) лише в пенетенціаріальній системі становить 74,2%
Часткове недосягнення мети можна пояснити неефективним лікуванням, смертністю через пізнє виявлення туберкульозу та припинене лікування.</t>
  </si>
  <si>
    <t>Дані збираються через E-TB Manager.
Дані не включають інформацію про випадки захворювання на туберкульоз з Криму, Севастополя та непідконтрольних територіях Донецької та луганської областей.
Фактичне невиконання цілі пов'язане з несвоєчасним виявленням випадків туберкульозу, недостатніми засобами боротьби з інфекцією при лікуванні випадків RR-TB та / або МЛУ-туберкульозу, а також з метою дезадаптативного запобігання туберкульозу серед RR-TB та / або MDR- котактів</t>
  </si>
  <si>
    <t>Дані збираються через E-TB Manager.
Дані не включають інформацію про випадки захворювання на туберкульоз з Криму, Севастополя та непідконтрольних територіях Донецької та луганської областей.
Основні причини низької ефективності:
Недосягнення цієї мети пов'язане з досить задовільними заходами боротьби з інфекцією при лікуванні чутливого до наркотиків туберкульозу.</t>
  </si>
  <si>
    <t>Цей бюджет був повністю невикористаний, оскільки деякі моніторингові візити були перенесені з Q2 на Q3 2019 року (наприклад, відвідування регіональних ПМС, візити з моніторингу перехідного плану).</t>
  </si>
  <si>
    <t>Регіональні ЦГЗ почали працювати в березні 2019 року, що дозволило заощадити на тренінгах та інших регіональних заходах. Також фактичні витрати ВООЗ менші, ніж очікували, за цей період (витрати 145 тис. Доларів США проти запланованих $ 325 тис.)</t>
  </si>
  <si>
    <t>Процес закупівель для ноутбуків TB DOT розпочався у другому кварталі 2019 року та буде завершений (товари придбані та доставлені) у ІІІ кварталі 2019 року. Регіональні РЦГЗ були запущені в березні 2019 року, що призвело до економії адміністраторських витрат. PHC не має достатньої кількості, що є ще однією причиною збереження адміністратора.</t>
  </si>
  <si>
    <t>ЦГЗ зменшив бюджет на цю інтервенцію в оновленому бюджеті на 2019 рік з $ 52K до $ 28K відповідно до поточних потреб консультантів для цього напрямку.</t>
  </si>
  <si>
    <t>Хронологія придбання набору обладнання для PCR та спиртних серветок зміщена з Q2 на Q3 2019</t>
  </si>
  <si>
    <t>ЦГЗ зменшив бюджет на цю інтервенцію в оновленому бюджеті на 2019 рік відповідно до поточних потреб у консультантах та заходах.</t>
  </si>
  <si>
    <t>Більшість тренінгів, затверджених планом тренінгу, були проведені у ІІ кварталі 2019 року; залишок тренінгів передбачених планом тренінгів буде проведений та відповідно сплачений у ІІІ кварталі 2019 року.</t>
  </si>
  <si>
    <t>Закупівля протитуберкульозних препаратів не проводилась у звітному періоді, оскільки не було чіткості із закупівлями нових лікарських засобів проти туберкульозу (зокрема, Dlm) за рахунок державного бюджету. Переговори завершилися лише наприкінці серпня, і запит на закупівлю буде змінено, щоб забезпечити продовження пацієнтів, які лікуються за кошти GF. Тому закупівля цих препаратів відкладається на Q4 / 2019 і буде проведена Альянсом. Ще однією причиною стала закупівля респіраторів (бюджетний рядок 266), яка не була завершена ЦЗА у ІІ кварталі та була перенесена на Q3 / 2019. Процес відбору одержувача мікрогрантів для контрольованої урядом району Донецької області завершився у ІІ кварталі 2019 року; за який платіж буде оброблено у ІІІ кварталі 2019 року.</t>
  </si>
  <si>
    <t>Витрати на оновлення та офіс довідкової лабораторії за $ 1,6 млн відкладаються до 2020 року (уточнений оновлений бюджет на 2019-2020 роки). Закупівлі GeneXperts на 93 тис. Доларів переміщені з Q2 на Q3. Закупівля витратних матеріалів на BACTEC 135 000 доларів для MDRTB-Lab буде завершена Альянсом у ІІІ кварталі.</t>
  </si>
  <si>
    <t>Цей бюджетний рядок збільшився до 144 тис. дол. США за І-ІІ квартал для підтримки координації в пенітенціарному секторі. ЦГЗ знаходиться в межах ліміту для цієї категорії в оновленому бюджеті на 2019 рік.</t>
  </si>
  <si>
    <t>Заощадження з 2018 року були перенесені на 2019 рік (пов'язані з витратами в офісі ЦЗА); таким чином ЦГЗ збільшив бюджет на цю інтервенцію до 108 000 доларів за Q1-Q2 в оновленому бюджеті 2019 року для підтримки новоствореного ЦЗА.</t>
  </si>
  <si>
    <t>ЦГЗ збільшив бюджет на цю інтервенцію до 14 тис. доларів США на підтримку плану перехідного періоду (пілотні контракти ProZorro з Полтавою та Сумами на соціальні послуги). Фактичні витрати знаходяться в межах бюджету.</t>
  </si>
  <si>
    <t>ЦГЗ збільшив бюджет на цю інтервенцію до $ 10 000 для підтримки плану перехідного періоду (пілотні контракти ProZorro з Полтавою та Сумами на соціальні послуги). Фактичні витрати знаходяться в межах бюджету.</t>
  </si>
  <si>
    <t>Окрім витрат у 8 тис. доларів на цю інтервенцію додатково було збільшено бюджет на 89 тис. доларів на підтримку плану перехідних заходів (пілотні контракти ProZorro з Полтавою та Сумами на соціальні послуги). Фактичні витрати знаходяться в межах бюджету.</t>
  </si>
  <si>
    <t>Заощадження з 2018 року перенесено на 2019 рік, таким чином ЦГЗ збільшив бюджет на цю інтервенцію до $ 404K за Q1-Q2 в оновленому бюджеті 2019 року. Деякі дослідження будуть завершені у ІІІ-І кварталі 2019 року.</t>
  </si>
  <si>
    <t>Бюджет на цю інтервенцію збільшився в оновленому бюджеті на 2019 рік. Однак ЦГЗ не повністю використав кошти по причині того, що процес закупівель розпочався у другому кварталі та завершиться у ІІІ кварталі 2019 року.</t>
  </si>
  <si>
    <t>Бюджет на АРВ-препарати зменшився до 3 млн. доларів через відсутність необхідності закупівель для 20 тис. нових пацієнтів. Закупівлі АРВ препаратів розпочалися у другому кварталі та будуть повністю виконані/сплачені Мережею 100% Життя у ІІІ кварталі 2019 року.</t>
  </si>
  <si>
    <t>Бюджет на цю інтервенцію скоротився до $ 448 тис. на 2019 рік. Мережа розпочала процес закупівель медичних допоміжних препаратів у ІІ кварталі та завершить її у ІІІ кварталі 2019 року.</t>
  </si>
  <si>
    <t>Бюджет на цю інтервенцію був збільшений до 117 тис. дол. США за І-ІІ квартал у оновленому бюджеті на 2019 рік, головним чином, для підтримки експертів національного та регіонального рівня в МіО. ЦГЗ знаходиться в межах ліміту бюджету.</t>
  </si>
  <si>
    <t>Моніторинг лікування - нагляд за резистентністю до наркотиків</t>
  </si>
  <si>
    <t>Закупівлі цього обладнання та реагентів переносяться на 3 квартал 2019 року відповідно до оновленого бюджету на 2019 рік; Мережа здійснить ці закупівлі у третьому кварталі 2019 року.</t>
  </si>
  <si>
    <t>Послуги з тестування на ВІЛ для Тренсгендерних людей</t>
  </si>
  <si>
    <t>Альянс здійснив передоплату за ці випробування та завершить закупівлі у ІІІ кварталі 2019 року.</t>
  </si>
  <si>
    <t>Послуги з тестування на ВІЛ для людей, які вживають наркотики ін'єкційно</t>
  </si>
  <si>
    <t>Послуги з тестування на ВІЛ для ЧСЧ</t>
  </si>
  <si>
    <t>Послуги з тестування на ВІЛ для СП</t>
  </si>
  <si>
    <t>Поведінкові інтервенції для ЛВНІ</t>
  </si>
  <si>
    <t>Поведінкові інтервенції для трансгендерних осіб</t>
  </si>
  <si>
    <t>Виконання цієї діяльності передбачено в ІІІ кварталі 2019 року та буде покрита Альянсом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</si>
</sst>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г_р_н_._-;\-* #,##0.00\ _г_р_н_._-;_-* &quot;-&quot;??\ _г_р_н_._-;_-@_-"/>
    <numFmt numFmtId="165" formatCode="_ * #,##0_ ;_ * \-#,##0_ ;_ * &quot;-&quot;??_ ;_ @_ "/>
    <numFmt numFmtId="166" formatCode="[$-409]d\-mmm\-yyyy;@"/>
    <numFmt numFmtId="167" formatCode="dd\.mm\.yyyy;@"/>
    <numFmt numFmtId="168" formatCode="0.0%"/>
    <numFmt numFmtId="169" formatCode="[$$-409]#,##0"/>
  </numFmts>
  <fonts count="28" x14ac:knownFonts="1">
    <font>
      <sz val="11"/>
      <color theme="1"/>
      <name val="Calibri"/>
      <family val="2"/>
      <charset val="204"/>
      <scheme val="minor"/>
    </font>
    <font>
      <b/>
      <sz val="16"/>
      <color indexed="8"/>
      <name val="Arial"/>
      <family val="2"/>
    </font>
    <font>
      <sz val="12"/>
      <name val="Arial"/>
      <family val="2"/>
    </font>
    <font>
      <sz val="10"/>
      <name val="Arial"/>
      <family val="2"/>
    </font>
    <font>
      <b/>
      <sz val="12"/>
      <color indexed="8"/>
      <name val="Arial"/>
      <family val="2"/>
    </font>
    <font>
      <b/>
      <sz val="11"/>
      <color indexed="8"/>
      <name val="Arial"/>
      <family val="2"/>
    </font>
    <font>
      <sz val="11"/>
      <name val="Arial"/>
      <family val="2"/>
    </font>
    <font>
      <b/>
      <sz val="18"/>
      <color indexed="8"/>
      <name val="Arial"/>
      <family val="2"/>
    </font>
    <font>
      <b/>
      <sz val="18"/>
      <name val="Arial"/>
      <family val="2"/>
    </font>
    <font>
      <b/>
      <sz val="11"/>
      <color indexed="9"/>
      <name val="Arial"/>
      <family val="2"/>
    </font>
    <font>
      <sz val="11"/>
      <color indexed="8"/>
      <name val="Arial"/>
      <family val="2"/>
    </font>
    <font>
      <b/>
      <sz val="11"/>
      <name val="Arial"/>
      <family val="2"/>
    </font>
    <font>
      <sz val="12"/>
      <color indexed="8"/>
      <name val="Arial"/>
      <family val="2"/>
    </font>
    <font>
      <b/>
      <sz val="14"/>
      <color indexed="9"/>
      <name val="Arial"/>
      <family val="2"/>
    </font>
    <font>
      <b/>
      <sz val="12"/>
      <color indexed="9"/>
      <name val="Arial"/>
      <family val="2"/>
    </font>
    <font>
      <b/>
      <sz val="14"/>
      <color indexed="30"/>
      <name val="Arial"/>
      <family val="2"/>
    </font>
    <font>
      <sz val="11"/>
      <name val="Arial"/>
      <family val="2"/>
      <charset val="204"/>
    </font>
    <font>
      <sz val="11"/>
      <color indexed="8"/>
      <name val="Calibri"/>
      <family val="2"/>
      <charset val="204"/>
    </font>
    <font>
      <sz val="11"/>
      <color theme="1"/>
      <name val="Calibri"/>
      <family val="2"/>
      <charset val="204"/>
      <scheme val="minor"/>
    </font>
    <font>
      <u/>
      <sz val="11"/>
      <color theme="1"/>
      <name val="Calibri"/>
      <family val="2"/>
      <charset val="204"/>
      <scheme val="minor"/>
    </font>
    <font>
      <sz val="11"/>
      <color theme="1"/>
      <name val="Arial"/>
      <family val="2"/>
      <charset val="204"/>
    </font>
    <font>
      <sz val="10"/>
      <name val="Arial"/>
      <family val="2"/>
      <charset val="204"/>
    </font>
    <font>
      <sz val="18"/>
      <color theme="1"/>
      <name val="Arial"/>
      <family val="2"/>
      <charset val="204"/>
    </font>
    <font>
      <b/>
      <sz val="14"/>
      <color indexed="8"/>
      <name val="Arial"/>
      <family val="2"/>
    </font>
    <font>
      <sz val="14"/>
      <name val="Arial"/>
      <family val="2"/>
    </font>
    <font>
      <sz val="12"/>
      <color theme="1"/>
      <name val="Georgia"/>
      <family val="1"/>
    </font>
    <font>
      <sz val="12"/>
      <color theme="1"/>
      <name val="Arial"/>
      <family val="2"/>
    </font>
    <font>
      <b/>
      <sz val="12"/>
      <name val="Arial"/>
      <family val="2"/>
    </font>
  </fonts>
  <fills count="7">
    <fill>
      <patternFill patternType="none"/>
    </fill>
    <fill>
      <patternFill patternType="gray125"/>
    </fill>
    <fill>
      <patternFill patternType="solid">
        <fgColor indexed="42"/>
        <bgColor indexed="27"/>
      </patternFill>
    </fill>
    <fill>
      <patternFill patternType="solid">
        <fgColor indexed="18"/>
        <bgColor indexed="32"/>
      </patternFill>
    </fill>
    <fill>
      <patternFill patternType="solid">
        <fgColor indexed="55"/>
        <bgColor indexed="64"/>
      </patternFill>
    </fill>
    <fill>
      <patternFill patternType="solid">
        <fgColor theme="0"/>
        <bgColor indexed="64"/>
      </patternFill>
    </fill>
    <fill>
      <patternFill patternType="solid">
        <fgColor theme="0"/>
        <bgColor indexed="27"/>
      </patternFill>
    </fill>
  </fills>
  <borders count="60">
    <border>
      <left/>
      <right/>
      <top/>
      <bottom/>
      <diagonal/>
    </border>
    <border>
      <left/>
      <right/>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auto="1"/>
      </left>
      <right/>
      <top style="thin">
        <color auto="1"/>
      </top>
      <bottom style="thin">
        <color auto="1"/>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medium">
        <color auto="1"/>
      </top>
      <bottom style="thin">
        <color indexed="8"/>
      </bottom>
      <diagonal/>
    </border>
    <border>
      <left/>
      <right style="medium">
        <color auto="1"/>
      </right>
      <top style="medium">
        <color auto="1"/>
      </top>
      <bottom/>
      <diagonal/>
    </border>
    <border>
      <left style="medium">
        <color auto="1"/>
      </left>
      <right style="thin">
        <color indexed="8"/>
      </right>
      <top style="medium">
        <color auto="1"/>
      </top>
      <bottom style="thin">
        <color indexed="8"/>
      </bottom>
      <diagonal/>
    </border>
    <border>
      <left style="medium">
        <color auto="1"/>
      </left>
      <right style="thin">
        <color indexed="8"/>
      </right>
      <top style="thin">
        <color indexed="8"/>
      </top>
      <bottom style="thin">
        <color indexed="8"/>
      </bottom>
      <diagonal/>
    </border>
    <border>
      <left style="thin">
        <color auto="1"/>
      </left>
      <right/>
      <top style="medium">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8"/>
      </left>
      <right/>
      <top/>
      <bottom style="thin">
        <color auto="1"/>
      </bottom>
      <diagonal/>
    </border>
    <border>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style="thin">
        <color indexed="8"/>
      </right>
      <top/>
      <bottom/>
      <diagonal/>
    </border>
    <border>
      <left style="thin">
        <color indexed="8"/>
      </left>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right style="medium">
        <color indexed="64"/>
      </right>
      <top style="thin">
        <color indexed="8"/>
      </top>
      <bottom/>
      <diagonal/>
    </border>
    <border>
      <left style="medium">
        <color indexed="64"/>
      </left>
      <right style="thin">
        <color indexed="8"/>
      </right>
      <top/>
      <bottom style="thin">
        <color auto="1"/>
      </bottom>
      <diagonal/>
    </border>
    <border>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diagonal/>
    </border>
    <border>
      <left/>
      <right style="thin">
        <color auto="1"/>
      </right>
      <top style="thin">
        <color auto="1"/>
      </top>
      <bottom/>
      <diagonal/>
    </border>
  </borders>
  <cellStyleXfs count="10">
    <xf numFmtId="0" fontId="0" fillId="0" borderId="0"/>
    <xf numFmtId="0" fontId="3" fillId="0" borderId="0"/>
    <xf numFmtId="0" fontId="18" fillId="0" borderId="0"/>
    <xf numFmtId="164" fontId="17" fillId="0" borderId="0" applyFont="0" applyFill="0" applyBorder="0" applyAlignment="0" applyProtection="0"/>
    <xf numFmtId="9" fontId="3" fillId="0" borderId="0" applyFont="0" applyFill="0" applyBorder="0" applyAlignment="0" applyProtection="0"/>
    <xf numFmtId="0" fontId="21" fillId="0" borderId="0"/>
    <xf numFmtId="0" fontId="21" fillId="0" borderId="0"/>
    <xf numFmtId="9" fontId="3" fillId="0" borderId="0" applyFont="0" applyFill="0" applyBorder="0" applyAlignment="0" applyProtection="0"/>
    <xf numFmtId="9" fontId="18" fillId="0" borderId="0" applyFont="0" applyFill="0" applyBorder="0" applyAlignment="0" applyProtection="0"/>
    <xf numFmtId="0" fontId="25" fillId="5" borderId="31">
      <alignment horizontal="left" vertical="center" wrapText="1"/>
      <protection locked="0"/>
    </xf>
  </cellStyleXfs>
  <cellXfs count="188">
    <xf numFmtId="0" fontId="0" fillId="0" borderId="0" xfId="0"/>
    <xf numFmtId="0" fontId="2" fillId="0" borderId="0" xfId="0" applyFont="1" applyAlignment="1">
      <alignment vertical="center"/>
    </xf>
    <xf numFmtId="165" fontId="2" fillId="0" borderId="0" xfId="3" applyNumberFormat="1" applyFont="1" applyAlignment="1">
      <alignment vertical="center"/>
    </xf>
    <xf numFmtId="0" fontId="0" fillId="0" borderId="0" xfId="0" applyAlignment="1">
      <alignment vertical="center"/>
    </xf>
    <xf numFmtId="0" fontId="8" fillId="0" borderId="0" xfId="0" applyFont="1" applyAlignment="1">
      <alignment horizontal="left" vertical="center" wrapText="1"/>
    </xf>
    <xf numFmtId="0" fontId="8" fillId="0" borderId="0" xfId="0" applyFont="1" applyAlignment="1">
      <alignment vertical="center" wrapText="1"/>
    </xf>
    <xf numFmtId="0" fontId="4" fillId="0" borderId="1" xfId="0" applyFont="1" applyBorder="1"/>
    <xf numFmtId="0" fontId="0" fillId="0" borderId="1" xfId="0" applyBorder="1" applyAlignment="1">
      <alignment wrapText="1"/>
    </xf>
    <xf numFmtId="165" fontId="3" fillId="0" borderId="0" xfId="3" applyNumberFormat="1" applyFont="1" applyAlignment="1">
      <alignment vertical="center"/>
    </xf>
    <xf numFmtId="0" fontId="6" fillId="0" borderId="0" xfId="0" applyFont="1" applyAlignment="1">
      <alignment horizontal="left" vertical="center" indent="1"/>
    </xf>
    <xf numFmtId="0" fontId="11" fillId="0" borderId="0" xfId="0" applyFont="1" applyAlignment="1">
      <alignment horizontal="left" vertical="center" indent="1"/>
    </xf>
    <xf numFmtId="166" fontId="6" fillId="0" borderId="0" xfId="0" applyNumberFormat="1" applyFont="1" applyAlignment="1">
      <alignment horizontal="left" vertical="center" indent="1"/>
    </xf>
    <xf numFmtId="0" fontId="4" fillId="0" borderId="2" xfId="0" applyFont="1" applyBorder="1"/>
    <xf numFmtId="0" fontId="12" fillId="0" borderId="2" xfId="0" applyFont="1" applyBorder="1" applyAlignment="1">
      <alignmen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3" borderId="5" xfId="0" applyFont="1" applyFill="1" applyBorder="1" applyAlignment="1">
      <alignment vertical="center"/>
    </xf>
    <xf numFmtId="0" fontId="9" fillId="3" borderId="0" xfId="0" applyFont="1" applyFill="1" applyAlignment="1">
      <alignment vertical="center"/>
    </xf>
    <xf numFmtId="0" fontId="13" fillId="3" borderId="1" xfId="0" applyFont="1" applyFill="1" applyBorder="1" applyAlignment="1">
      <alignment horizontal="left" vertical="center"/>
    </xf>
    <xf numFmtId="0" fontId="3" fillId="0" borderId="0" xfId="0" applyFont="1"/>
    <xf numFmtId="0" fontId="6" fillId="0" borderId="0" xfId="0" applyFont="1" applyAlignment="1">
      <alignment horizontal="left" indent="1"/>
    </xf>
    <xf numFmtId="0" fontId="10" fillId="0" borderId="0" xfId="0" applyFont="1" applyAlignment="1">
      <alignment horizontal="left"/>
    </xf>
    <xf numFmtId="0" fontId="13" fillId="3" borderId="7" xfId="0" applyFont="1" applyFill="1" applyBorder="1" applyAlignment="1">
      <alignment horizontal="left" vertical="center"/>
    </xf>
    <xf numFmtId="0" fontId="9" fillId="3" borderId="8" xfId="0" applyFont="1" applyFill="1" applyBorder="1" applyAlignment="1">
      <alignment horizontal="left" vertical="center"/>
    </xf>
    <xf numFmtId="0" fontId="12" fillId="0" borderId="4" xfId="0" applyFont="1" applyBorder="1" applyAlignment="1">
      <alignment vertical="center"/>
    </xf>
    <xf numFmtId="0" fontId="9" fillId="3" borderId="9" xfId="0" applyFont="1" applyFill="1" applyBorder="1" applyAlignment="1">
      <alignment horizontal="left" vertical="center"/>
    </xf>
    <xf numFmtId="0" fontId="9" fillId="3" borderId="11" xfId="0" applyFont="1" applyFill="1" applyBorder="1" applyAlignment="1">
      <alignment horizontal="left" vertical="center"/>
    </xf>
    <xf numFmtId="0" fontId="9" fillId="3" borderId="12" xfId="0" applyFont="1" applyFill="1" applyBorder="1" applyAlignment="1">
      <alignment horizontal="left" vertical="center"/>
    </xf>
    <xf numFmtId="0" fontId="6" fillId="4" borderId="13" xfId="0" applyFont="1" applyFill="1" applyBorder="1" applyAlignment="1" applyProtection="1">
      <alignment horizontal="left" vertical="center"/>
      <protection locked="0"/>
    </xf>
    <xf numFmtId="167" fontId="6" fillId="4" borderId="15" xfId="0" applyNumberFormat="1" applyFont="1" applyFill="1" applyBorder="1" applyAlignment="1" applyProtection="1">
      <alignment horizontal="left" vertical="center"/>
      <protection locked="0"/>
    </xf>
    <xf numFmtId="0" fontId="1" fillId="0" borderId="0" xfId="0" applyFont="1" applyAlignment="1">
      <alignment horizontal="left" vertical="center"/>
    </xf>
    <xf numFmtId="0" fontId="15" fillId="0" borderId="0" xfId="0" applyFont="1" applyAlignment="1">
      <alignment horizontal="left" vertical="center"/>
    </xf>
    <xf numFmtId="0" fontId="6" fillId="0" borderId="14" xfId="0" applyFont="1" applyBorder="1" applyProtection="1">
      <protection locked="0"/>
    </xf>
    <xf numFmtId="0" fontId="6" fillId="0" borderId="0" xfId="0" applyFont="1" applyProtection="1">
      <protection locked="0"/>
    </xf>
    <xf numFmtId="37" fontId="1" fillId="0" borderId="0" xfId="0" applyNumberFormat="1" applyFont="1" applyAlignment="1">
      <alignment horizontal="left" vertical="center"/>
    </xf>
    <xf numFmtId="0" fontId="5" fillId="2" borderId="27" xfId="0" applyFont="1" applyFill="1" applyBorder="1" applyAlignment="1">
      <alignment horizontal="center" vertical="center" wrapText="1"/>
    </xf>
    <xf numFmtId="14" fontId="6" fillId="4" borderId="14" xfId="0" applyNumberFormat="1" applyFont="1" applyFill="1" applyBorder="1" applyAlignment="1" applyProtection="1">
      <alignment horizontal="left" vertical="center"/>
      <protection locked="0"/>
    </xf>
    <xf numFmtId="0" fontId="0" fillId="5" borderId="0" xfId="0" applyFill="1"/>
    <xf numFmtId="0" fontId="0" fillId="5" borderId="16" xfId="0" applyFill="1" applyBorder="1"/>
    <xf numFmtId="0" fontId="20" fillId="5" borderId="0" xfId="0" applyFont="1" applyFill="1"/>
    <xf numFmtId="0" fontId="22" fillId="5" borderId="0" xfId="0" applyFont="1" applyFill="1"/>
    <xf numFmtId="0" fontId="23" fillId="6" borderId="16" xfId="0" applyFont="1" applyFill="1" applyBorder="1" applyAlignment="1">
      <alignment horizontal="center" vertical="center" wrapText="1"/>
    </xf>
    <xf numFmtId="0" fontId="24" fillId="5" borderId="16" xfId="0" applyFont="1" applyFill="1" applyBorder="1" applyAlignment="1">
      <alignment horizontal="center" vertical="center" wrapText="1"/>
    </xf>
    <xf numFmtId="169" fontId="24" fillId="5" borderId="16" xfId="0" applyNumberFormat="1" applyFont="1" applyFill="1" applyBorder="1" applyAlignment="1">
      <alignment horizontal="right" vertical="center" wrapText="1"/>
    </xf>
    <xf numFmtId="10" fontId="24" fillId="5" borderId="16" xfId="0" applyNumberFormat="1" applyFont="1" applyFill="1" applyBorder="1" applyAlignment="1">
      <alignment horizontal="center" vertical="center"/>
    </xf>
    <xf numFmtId="0" fontId="6" fillId="0" borderId="10" xfId="0" applyFont="1" applyBorder="1" applyAlignment="1" applyProtection="1">
      <alignment horizontal="left" vertical="center"/>
      <protection locked="0"/>
    </xf>
    <xf numFmtId="0" fontId="6" fillId="0" borderId="17" xfId="0" applyFont="1" applyBorder="1" applyProtection="1">
      <protection locked="0"/>
    </xf>
    <xf numFmtId="0" fontId="19" fillId="0" borderId="17" xfId="0" applyFont="1" applyBorder="1"/>
    <xf numFmtId="0" fontId="16" fillId="0" borderId="0" xfId="0" applyFont="1" applyBorder="1" applyAlignment="1" applyProtection="1">
      <alignment horizontal="center" vertical="center" wrapText="1"/>
      <protection locked="0"/>
    </xf>
    <xf numFmtId="3" fontId="6" fillId="0" borderId="0" xfId="0" applyNumberFormat="1" applyFont="1" applyBorder="1" applyAlignment="1" applyProtection="1">
      <alignment horizontal="left" vertical="center" wrapText="1"/>
      <protection locked="0"/>
    </xf>
    <xf numFmtId="10" fontId="16" fillId="0" borderId="0" xfId="8" applyNumberFormat="1" applyFont="1" applyBorder="1" applyAlignment="1" applyProtection="1">
      <alignment horizontal="center" vertical="center" wrapText="1"/>
      <protection locked="0"/>
    </xf>
    <xf numFmtId="10" fontId="16" fillId="0" borderId="0" xfId="8" applyNumberFormat="1" applyFont="1" applyBorder="1" applyAlignment="1" applyProtection="1">
      <alignment horizontal="center" vertical="center"/>
      <protection locked="0"/>
    </xf>
    <xf numFmtId="9" fontId="16" fillId="0" borderId="0" xfId="8" applyFont="1" applyBorder="1" applyAlignment="1" applyProtection="1">
      <alignment horizontal="center" vertical="center"/>
      <protection locked="0"/>
    </xf>
    <xf numFmtId="0" fontId="6" fillId="0" borderId="0" xfId="0" applyFont="1" applyBorder="1" applyAlignment="1" applyProtection="1">
      <alignment vertical="top" wrapText="1"/>
      <protection locked="0"/>
    </xf>
    <xf numFmtId="0" fontId="0" fillId="5" borderId="32" xfId="0" applyFill="1" applyBorder="1"/>
    <xf numFmtId="0" fontId="6" fillId="5" borderId="31" xfId="0" applyFont="1" applyFill="1" applyBorder="1" applyAlignment="1">
      <alignment vertical="center" wrapText="1"/>
    </xf>
    <xf numFmtId="0" fontId="6" fillId="5" borderId="47" xfId="0" applyFont="1" applyFill="1" applyBorder="1" applyAlignment="1">
      <alignment vertical="center" wrapText="1"/>
    </xf>
    <xf numFmtId="0" fontId="2" fillId="0" borderId="43" xfId="0" applyFont="1" applyBorder="1" applyAlignment="1" applyProtection="1">
      <alignment horizontal="center" vertical="center" wrapText="1"/>
      <protection locked="0"/>
    </xf>
    <xf numFmtId="49" fontId="2" fillId="0" borderId="31" xfId="0" applyNumberFormat="1" applyFont="1" applyBorder="1" applyAlignment="1" applyProtection="1">
      <alignment horizontal="center" vertical="center" wrapText="1"/>
      <protection locked="0"/>
    </xf>
    <xf numFmtId="10" fontId="2" fillId="0" borderId="31" xfId="0" applyNumberFormat="1" applyFont="1" applyBorder="1" applyAlignment="1" applyProtection="1">
      <alignment horizontal="center" vertical="center" wrapText="1"/>
      <protection locked="0"/>
    </xf>
    <xf numFmtId="168" fontId="2" fillId="0" borderId="31" xfId="4" applyNumberFormat="1" applyFont="1" applyBorder="1" applyAlignment="1" applyProtection="1">
      <alignment horizontal="center" vertical="center"/>
      <protection locked="0"/>
    </xf>
    <xf numFmtId="0" fontId="2" fillId="0" borderId="31" xfId="0" applyFont="1" applyBorder="1" applyAlignment="1" applyProtection="1">
      <alignment horizontal="center" vertical="center" wrapText="1"/>
      <protection locked="0"/>
    </xf>
    <xf numFmtId="10" fontId="2" fillId="0" borderId="31" xfId="8" applyNumberFormat="1" applyFont="1" applyBorder="1" applyAlignment="1" applyProtection="1">
      <alignment horizontal="center" vertical="center" wrapText="1"/>
      <protection locked="0"/>
    </xf>
    <xf numFmtId="9" fontId="2" fillId="0" borderId="31" xfId="8" applyFont="1" applyBorder="1" applyAlignment="1" applyProtection="1">
      <alignment horizontal="center" vertical="center"/>
      <protection locked="0"/>
    </xf>
    <xf numFmtId="1" fontId="2" fillId="0" borderId="31" xfId="0" applyNumberFormat="1" applyFont="1" applyBorder="1" applyAlignment="1" applyProtection="1">
      <alignment horizontal="center" vertical="center" wrapText="1"/>
      <protection locked="0"/>
    </xf>
    <xf numFmtId="1" fontId="2" fillId="0" borderId="31" xfId="0" applyNumberFormat="1" applyFont="1" applyBorder="1" applyAlignment="1" applyProtection="1">
      <alignment horizontal="center" vertical="center"/>
      <protection locked="0"/>
    </xf>
    <xf numFmtId="0" fontId="2" fillId="5" borderId="31" xfId="0" applyFont="1" applyFill="1" applyBorder="1" applyAlignment="1" applyProtection="1">
      <alignment horizontal="center" vertical="center" wrapText="1"/>
      <protection locked="0"/>
    </xf>
    <xf numFmtId="1" fontId="2" fillId="5" borderId="31" xfId="0" applyNumberFormat="1" applyFont="1" applyFill="1" applyBorder="1" applyAlignment="1" applyProtection="1">
      <alignment horizontal="center" vertical="center" wrapText="1"/>
      <protection locked="0"/>
    </xf>
    <xf numFmtId="1" fontId="2" fillId="0" borderId="31" xfId="0" applyNumberFormat="1" applyFont="1" applyFill="1" applyBorder="1" applyAlignment="1" applyProtection="1">
      <alignment horizontal="center" vertical="center"/>
      <protection locked="0"/>
    </xf>
    <xf numFmtId="168" fontId="2" fillId="5" borderId="31" xfId="4" applyNumberFormat="1" applyFont="1" applyFill="1" applyBorder="1" applyAlignment="1" applyProtection="1">
      <alignment horizontal="center" vertical="center"/>
      <protection locked="0"/>
    </xf>
    <xf numFmtId="10" fontId="2" fillId="0" borderId="31" xfId="8" applyNumberFormat="1" applyFont="1" applyBorder="1" applyAlignment="1" applyProtection="1">
      <alignment horizontal="center" vertical="center"/>
      <protection locked="0"/>
    </xf>
    <xf numFmtId="168" fontId="2" fillId="0" borderId="31" xfId="8" applyNumberFormat="1" applyFont="1" applyFill="1" applyBorder="1" applyAlignment="1" applyProtection="1">
      <alignment horizontal="center" vertical="center"/>
      <protection locked="0"/>
    </xf>
    <xf numFmtId="168" fontId="2" fillId="0" borderId="31" xfId="4" applyNumberFormat="1" applyFont="1" applyFill="1" applyBorder="1" applyAlignment="1" applyProtection="1">
      <alignment horizontal="center" vertical="center"/>
      <protection locked="0"/>
    </xf>
    <xf numFmtId="1" fontId="2" fillId="0" borderId="31" xfId="8" applyNumberFormat="1" applyFont="1" applyBorder="1" applyAlignment="1" applyProtection="1">
      <alignment horizontal="center" vertical="center" wrapText="1"/>
      <protection locked="0"/>
    </xf>
    <xf numFmtId="49" fontId="2" fillId="0" borderId="31" xfId="8" applyNumberFormat="1" applyFont="1" applyBorder="1" applyAlignment="1" applyProtection="1">
      <alignment horizontal="center" vertical="center" wrapText="1"/>
      <protection locked="0"/>
    </xf>
    <xf numFmtId="49" fontId="2" fillId="0" borderId="31" xfId="8" applyNumberFormat="1" applyFont="1" applyBorder="1" applyAlignment="1" applyProtection="1">
      <alignment horizontal="center" vertical="center"/>
      <protection locked="0"/>
    </xf>
    <xf numFmtId="168" fontId="2" fillId="0" borderId="31" xfId="8" applyNumberFormat="1" applyFont="1" applyBorder="1" applyAlignment="1" applyProtection="1">
      <alignment horizontal="center" vertical="center"/>
      <protection locked="0"/>
    </xf>
    <xf numFmtId="10" fontId="2" fillId="0" borderId="31" xfId="8" applyNumberFormat="1" applyFont="1" applyFill="1" applyBorder="1" applyAlignment="1" applyProtection="1">
      <alignment horizontal="center" vertical="center" wrapText="1"/>
      <protection locked="0"/>
    </xf>
    <xf numFmtId="10" fontId="2" fillId="0" borderId="31" xfId="8" applyNumberFormat="1" applyFont="1" applyFill="1" applyBorder="1" applyAlignment="1" applyProtection="1">
      <alignment horizontal="center" vertical="center"/>
      <protection locked="0"/>
    </xf>
    <xf numFmtId="9" fontId="2" fillId="0" borderId="31" xfId="8" applyFont="1" applyFill="1" applyBorder="1" applyAlignment="1" applyProtection="1">
      <alignment horizontal="center" vertical="center"/>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10" fontId="2" fillId="0" borderId="47" xfId="8" applyNumberFormat="1" applyFont="1" applyBorder="1" applyAlignment="1" applyProtection="1">
      <alignment horizontal="center" vertical="center" wrapText="1"/>
      <protection locked="0"/>
    </xf>
    <xf numFmtId="10" fontId="2" fillId="0" borderId="47" xfId="8" applyNumberFormat="1" applyFont="1" applyBorder="1" applyAlignment="1" applyProtection="1">
      <alignment horizontal="center" vertical="center"/>
      <protection locked="0"/>
    </xf>
    <xf numFmtId="9" fontId="2" fillId="0" borderId="47" xfId="8" applyFont="1" applyBorder="1" applyAlignment="1" applyProtection="1">
      <alignment horizontal="center" vertical="center"/>
      <protection locked="0"/>
    </xf>
    <xf numFmtId="0" fontId="9" fillId="3" borderId="36" xfId="0" applyFont="1" applyFill="1" applyBorder="1" applyAlignment="1">
      <alignment horizontal="left" vertical="center"/>
    </xf>
    <xf numFmtId="0" fontId="9" fillId="3" borderId="37" xfId="0" applyFont="1" applyFill="1" applyBorder="1" applyAlignment="1">
      <alignment horizontal="left" vertical="center"/>
    </xf>
    <xf numFmtId="0" fontId="9" fillId="3" borderId="38" xfId="0" applyFont="1" applyFill="1" applyBorder="1" applyAlignment="1">
      <alignment horizontal="left" vertical="center"/>
    </xf>
    <xf numFmtId="0" fontId="4" fillId="6" borderId="43"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2" fillId="5" borderId="43" xfId="0" applyFont="1" applyFill="1" applyBorder="1" applyAlignment="1">
      <alignment horizontal="center" vertical="center" wrapText="1"/>
    </xf>
    <xf numFmtId="169" fontId="2" fillId="5" borderId="31" xfId="0" applyNumberFormat="1" applyFont="1" applyFill="1" applyBorder="1" applyAlignment="1">
      <alignment horizontal="right" vertical="center" wrapText="1"/>
    </xf>
    <xf numFmtId="10" fontId="2" fillId="5" borderId="31" xfId="0" applyNumberFormat="1" applyFont="1" applyFill="1" applyBorder="1" applyAlignment="1">
      <alignment horizontal="center" vertical="center"/>
    </xf>
    <xf numFmtId="169" fontId="27" fillId="5" borderId="47" xfId="0" applyNumberFormat="1" applyFont="1" applyFill="1" applyBorder="1" applyAlignment="1">
      <alignment horizontal="right" vertical="center" wrapText="1"/>
    </xf>
    <xf numFmtId="10" fontId="27" fillId="5" borderId="47" xfId="0" applyNumberFormat="1" applyFont="1" applyFill="1" applyBorder="1" applyAlignment="1">
      <alignment horizontal="center" vertical="center"/>
    </xf>
    <xf numFmtId="0" fontId="0" fillId="5" borderId="58" xfId="0" applyFill="1" applyBorder="1" applyAlignment="1">
      <alignment horizontal="center"/>
    </xf>
    <xf numFmtId="0" fontId="0" fillId="5" borderId="35" xfId="0" applyFill="1" applyBorder="1" applyAlignment="1">
      <alignment horizontal="center"/>
    </xf>
    <xf numFmtId="0" fontId="0" fillId="5" borderId="59" xfId="0" applyFill="1" applyBorder="1" applyAlignment="1">
      <alignment horizontal="center"/>
    </xf>
    <xf numFmtId="0" fontId="2" fillId="5" borderId="32"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5" borderId="32" xfId="2" applyFont="1" applyFill="1" applyBorder="1" applyAlignment="1">
      <alignment horizontal="left" vertical="center" wrapText="1"/>
    </xf>
    <xf numFmtId="0" fontId="2" fillId="5" borderId="14" xfId="2" applyFont="1" applyFill="1" applyBorder="1" applyAlignment="1">
      <alignment horizontal="left" vertical="center" wrapText="1"/>
    </xf>
    <xf numFmtId="0" fontId="2" fillId="5" borderId="21" xfId="2" applyFont="1" applyFill="1" applyBorder="1" applyAlignment="1">
      <alignment horizontal="left" vertical="center" wrapText="1"/>
    </xf>
    <xf numFmtId="0" fontId="27" fillId="5" borderId="46" xfId="0" applyFont="1" applyFill="1" applyBorder="1" applyAlignment="1">
      <alignment horizontal="center" vertical="center" wrapText="1"/>
    </xf>
    <xf numFmtId="0" fontId="27" fillId="5" borderId="47" xfId="0" applyFont="1" applyFill="1" applyBorder="1" applyAlignment="1">
      <alignment horizontal="center" vertical="center" wrapText="1"/>
    </xf>
    <xf numFmtId="0" fontId="2" fillId="5" borderId="47" xfId="2" applyFont="1" applyFill="1" applyBorder="1" applyAlignment="1">
      <alignment horizontal="left" vertical="center" wrapText="1"/>
    </xf>
    <xf numFmtId="0" fontId="2" fillId="5" borderId="57" xfId="2" applyFont="1" applyFill="1" applyBorder="1" applyAlignment="1">
      <alignment horizontal="left" vertical="center" wrapText="1"/>
    </xf>
    <xf numFmtId="0" fontId="2" fillId="5" borderId="31" xfId="0" applyFont="1" applyFill="1" applyBorder="1" applyAlignment="1">
      <alignment horizontal="left" vertical="center" wrapText="1"/>
    </xf>
    <xf numFmtId="0" fontId="2" fillId="5" borderId="31" xfId="2" applyFont="1" applyFill="1" applyBorder="1" applyAlignment="1">
      <alignment horizontal="left" vertical="center" wrapText="1"/>
    </xf>
    <xf numFmtId="0" fontId="2" fillId="5" borderId="44" xfId="2" applyFont="1" applyFill="1" applyBorder="1" applyAlignment="1">
      <alignment horizontal="left" vertical="center" wrapText="1"/>
    </xf>
    <xf numFmtId="0" fontId="26" fillId="5" borderId="31" xfId="0" applyFont="1" applyFill="1" applyBorder="1" applyAlignment="1">
      <alignment horizontal="left" vertical="center" wrapText="1"/>
    </xf>
    <xf numFmtId="0" fontId="2" fillId="5" borderId="20" xfId="0" applyFont="1" applyFill="1" applyBorder="1" applyAlignment="1">
      <alignment horizontal="left" vertical="center"/>
    </xf>
    <xf numFmtId="3" fontId="2" fillId="0" borderId="32" xfId="0" applyNumberFormat="1" applyFont="1" applyBorder="1" applyAlignment="1" applyProtection="1">
      <alignment horizontal="left" vertical="center" wrapText="1"/>
      <protection locked="0"/>
    </xf>
    <xf numFmtId="3" fontId="2" fillId="0" borderId="33" xfId="0" applyNumberFormat="1" applyFont="1" applyBorder="1" applyAlignment="1" applyProtection="1">
      <alignment horizontal="left" vertical="center" wrapText="1"/>
      <protection locked="0"/>
    </xf>
    <xf numFmtId="3" fontId="2" fillId="0" borderId="34" xfId="0" applyNumberFormat="1" applyFont="1" applyBorder="1" applyAlignment="1" applyProtection="1">
      <alignment horizontal="left" vertical="center" wrapText="1"/>
      <protection locked="0"/>
    </xf>
    <xf numFmtId="0" fontId="26" fillId="5" borderId="31" xfId="2" applyFont="1" applyFill="1" applyBorder="1" applyAlignment="1">
      <alignment horizontal="left" vertical="center" wrapText="1"/>
    </xf>
    <xf numFmtId="0" fontId="26" fillId="5" borderId="44" xfId="2" applyFont="1" applyFill="1" applyBorder="1" applyAlignment="1">
      <alignment horizontal="left" vertical="center" wrapText="1"/>
    </xf>
    <xf numFmtId="169" fontId="2" fillId="5" borderId="31" xfId="0" applyNumberFormat="1" applyFont="1" applyFill="1" applyBorder="1" applyAlignment="1">
      <alignment horizontal="left" vertical="center" wrapText="1"/>
    </xf>
    <xf numFmtId="0" fontId="4" fillId="6" borderId="31" xfId="0" applyFont="1" applyFill="1" applyBorder="1" applyAlignment="1">
      <alignment horizontal="center" vertical="center" wrapText="1"/>
    </xf>
    <xf numFmtId="0" fontId="4" fillId="6" borderId="31" xfId="0" applyFont="1" applyFill="1" applyBorder="1" applyAlignment="1">
      <alignment horizontal="center" vertical="center"/>
    </xf>
    <xf numFmtId="0" fontId="4" fillId="6" borderId="44" xfId="0" applyFont="1" applyFill="1" applyBorder="1" applyAlignment="1">
      <alignment horizontal="center" vertical="center"/>
    </xf>
    <xf numFmtId="0" fontId="2" fillId="5" borderId="31" xfId="2" applyFont="1" applyFill="1" applyBorder="1" applyAlignment="1">
      <alignment horizontal="left" vertical="top" wrapText="1"/>
    </xf>
    <xf numFmtId="0" fontId="2" fillId="5" borderId="44" xfId="2" applyFont="1" applyFill="1" applyBorder="1" applyAlignment="1">
      <alignment horizontal="left" vertical="top" wrapText="1"/>
    </xf>
    <xf numFmtId="0" fontId="6" fillId="5" borderId="32" xfId="0" applyFont="1" applyFill="1" applyBorder="1" applyAlignment="1">
      <alignment horizontal="left" vertical="center" wrapText="1"/>
    </xf>
    <xf numFmtId="0" fontId="6" fillId="5" borderId="21" xfId="0" applyFont="1" applyFill="1" applyBorder="1" applyAlignment="1">
      <alignment horizontal="left" vertical="center" wrapText="1"/>
    </xf>
    <xf numFmtId="0" fontId="2" fillId="0" borderId="31" xfId="0" applyFont="1" applyBorder="1" applyAlignment="1" applyProtection="1">
      <alignment vertical="top" wrapText="1"/>
      <protection locked="0"/>
    </xf>
    <xf numFmtId="0" fontId="2" fillId="0" borderId="44" xfId="0" applyFont="1" applyBorder="1" applyAlignment="1" applyProtection="1">
      <alignment vertical="top" wrapText="1"/>
      <protection locked="0"/>
    </xf>
    <xf numFmtId="0" fontId="2" fillId="0" borderId="32" xfId="0" applyFont="1" applyBorder="1" applyAlignment="1" applyProtection="1">
      <alignment horizontal="left" vertical="top" wrapText="1"/>
      <protection locked="0"/>
    </xf>
    <xf numFmtId="0" fontId="2" fillId="0" borderId="45" xfId="0" applyFont="1" applyBorder="1" applyAlignment="1" applyProtection="1">
      <alignment horizontal="left" vertical="top" wrapText="1"/>
      <protection locked="0"/>
    </xf>
    <xf numFmtId="3" fontId="2" fillId="0" borderId="31" xfId="0" applyNumberFormat="1" applyFont="1" applyBorder="1" applyAlignment="1" applyProtection="1">
      <alignment horizontal="left" vertical="center" wrapText="1"/>
      <protection locked="0"/>
    </xf>
    <xf numFmtId="0" fontId="7" fillId="0" borderId="0" xfId="0" applyFont="1" applyAlignment="1">
      <alignment horizontal="center" vertical="center" wrapText="1"/>
    </xf>
    <xf numFmtId="0" fontId="9" fillId="3" borderId="25" xfId="0" applyFont="1" applyFill="1" applyBorder="1" applyAlignment="1">
      <alignment horizontal="left" vertical="center"/>
    </xf>
    <xf numFmtId="0" fontId="11" fillId="4" borderId="6" xfId="0" applyFont="1" applyFill="1" applyBorder="1" applyAlignment="1" applyProtection="1">
      <alignment horizontal="left" vertical="center" indent="1"/>
      <protection locked="0"/>
    </xf>
    <xf numFmtId="0" fontId="11" fillId="4" borderId="14" xfId="0" applyFont="1" applyFill="1" applyBorder="1" applyAlignment="1" applyProtection="1">
      <alignment horizontal="left" vertical="center" indent="1"/>
      <protection locked="0"/>
    </xf>
    <xf numFmtId="0" fontId="11" fillId="4" borderId="21" xfId="0" applyFont="1" applyFill="1" applyBorder="1" applyAlignment="1" applyProtection="1">
      <alignment horizontal="left" vertical="center" indent="1"/>
      <protection locked="0"/>
    </xf>
    <xf numFmtId="0" fontId="5" fillId="2" borderId="18" xfId="0" applyFont="1" applyFill="1" applyBorder="1" applyAlignment="1">
      <alignment horizontal="center" vertical="center" wrapText="1"/>
    </xf>
    <xf numFmtId="0" fontId="5" fillId="2" borderId="24" xfId="0" applyFont="1" applyFill="1" applyBorder="1" applyAlignment="1">
      <alignment horizontal="center" vertical="center" wrapText="1"/>
    </xf>
    <xf numFmtId="167" fontId="6" fillId="4" borderId="6" xfId="0" applyNumberFormat="1" applyFont="1" applyFill="1" applyBorder="1" applyAlignment="1" applyProtection="1">
      <alignment horizontal="left" vertical="center" indent="1"/>
      <protection locked="0"/>
    </xf>
    <xf numFmtId="167" fontId="6" fillId="4" borderId="14" xfId="0" applyNumberFormat="1" applyFont="1" applyFill="1" applyBorder="1" applyAlignment="1" applyProtection="1">
      <alignment horizontal="left" vertical="center" indent="1"/>
      <protection locked="0"/>
    </xf>
    <xf numFmtId="167" fontId="6" fillId="4" borderId="21" xfId="0" applyNumberFormat="1" applyFont="1" applyFill="1" applyBorder="1" applyAlignment="1" applyProtection="1">
      <alignment horizontal="left" vertical="center" indent="1"/>
      <protection locked="0"/>
    </xf>
    <xf numFmtId="0" fontId="6" fillId="4" borderId="26" xfId="0" applyFont="1" applyFill="1" applyBorder="1" applyAlignment="1" applyProtection="1">
      <alignment horizontal="left" vertical="center" wrapText="1" indent="1"/>
      <protection locked="0"/>
    </xf>
    <xf numFmtId="0" fontId="6" fillId="4" borderId="14" xfId="0" applyFont="1" applyFill="1" applyBorder="1" applyAlignment="1" applyProtection="1">
      <alignment horizontal="left" vertical="center" wrapText="1" indent="1"/>
      <protection locked="0"/>
    </xf>
    <xf numFmtId="0" fontId="6" fillId="4" borderId="21" xfId="0" applyFont="1" applyFill="1" applyBorder="1" applyAlignment="1" applyProtection="1">
      <alignment horizontal="left" vertical="center" wrapText="1" indent="1"/>
      <protection locked="0"/>
    </xf>
    <xf numFmtId="0" fontId="10" fillId="0" borderId="0" xfId="0" applyFont="1" applyAlignment="1">
      <alignment horizontal="center" wrapText="1"/>
    </xf>
    <xf numFmtId="0" fontId="24" fillId="5" borderId="16" xfId="0" applyFont="1" applyFill="1" applyBorder="1" applyAlignment="1">
      <alignment horizontal="left" vertical="center" wrapText="1"/>
    </xf>
    <xf numFmtId="0" fontId="23" fillId="6" borderId="16"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24" fillId="5" borderId="16" xfId="2" applyFont="1" applyFill="1" applyBorder="1" applyAlignment="1">
      <alignment horizontal="left" vertical="center" wrapText="1"/>
    </xf>
    <xf numFmtId="0" fontId="23" fillId="6" borderId="16" xfId="0" applyFont="1" applyFill="1" applyBorder="1" applyAlignment="1">
      <alignment horizontal="center" vertical="center"/>
    </xf>
    <xf numFmtId="0" fontId="14" fillId="3" borderId="36" xfId="0" applyFont="1" applyFill="1" applyBorder="1" applyAlignment="1">
      <alignment horizontal="left" vertical="center"/>
    </xf>
    <xf numFmtId="0" fontId="14" fillId="3" borderId="55" xfId="0" applyFont="1" applyFill="1" applyBorder="1" applyAlignment="1">
      <alignment horizontal="left" vertical="center"/>
    </xf>
    <xf numFmtId="0" fontId="14" fillId="3" borderId="56" xfId="0" applyFont="1" applyFill="1" applyBorder="1" applyAlignment="1">
      <alignment horizontal="left" vertical="center"/>
    </xf>
    <xf numFmtId="0" fontId="5" fillId="2" borderId="40"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16" fillId="5" borderId="13" xfId="0" applyFont="1" applyFill="1" applyBorder="1" applyAlignment="1" applyProtection="1">
      <alignment horizontal="center" vertical="center" wrapText="1"/>
      <protection locked="0"/>
    </xf>
    <xf numFmtId="0" fontId="16" fillId="5" borderId="28" xfId="0" applyFont="1" applyFill="1" applyBorder="1" applyAlignment="1" applyProtection="1">
      <alignment horizontal="center" vertical="center" wrapText="1"/>
      <protection locked="0"/>
    </xf>
    <xf numFmtId="0" fontId="16" fillId="5" borderId="30" xfId="0" applyFont="1" applyFill="1" applyBorder="1" applyAlignment="1" applyProtection="1">
      <alignment horizontal="center" vertical="center" wrapText="1"/>
      <protection locked="0"/>
    </xf>
    <xf numFmtId="0" fontId="2" fillId="0" borderId="32" xfId="0" applyFont="1" applyBorder="1" applyAlignment="1" applyProtection="1">
      <alignment vertical="top" wrapText="1"/>
      <protection locked="0"/>
    </xf>
    <xf numFmtId="0" fontId="2" fillId="0" borderId="45" xfId="0" applyFont="1" applyBorder="1" applyAlignment="1" applyProtection="1">
      <alignment vertical="top" wrapText="1"/>
      <protection locked="0"/>
    </xf>
    <xf numFmtId="0" fontId="6" fillId="5" borderId="53" xfId="0" applyFont="1" applyFill="1" applyBorder="1" applyAlignment="1">
      <alignment horizontal="left" vertical="top" wrapText="1"/>
    </xf>
    <xf numFmtId="0" fontId="16" fillId="5" borderId="14" xfId="0" applyFont="1" applyFill="1" applyBorder="1" applyAlignment="1">
      <alignment horizontal="left" vertical="top" wrapText="1"/>
    </xf>
    <xf numFmtId="3" fontId="2" fillId="0" borderId="31" xfId="0" applyNumberFormat="1" applyFont="1" applyFill="1" applyBorder="1" applyAlignment="1" applyProtection="1">
      <alignment horizontal="left" vertical="center" wrapText="1"/>
      <protection locked="0"/>
    </xf>
    <xf numFmtId="0" fontId="26" fillId="0" borderId="31" xfId="0" applyFont="1" applyBorder="1" applyAlignment="1" applyProtection="1">
      <alignment vertical="top" wrapText="1"/>
      <protection locked="0"/>
    </xf>
    <xf numFmtId="0" fontId="26" fillId="0" borderId="44" xfId="0" applyFont="1" applyBorder="1" applyAlignment="1" applyProtection="1">
      <alignment vertical="top" wrapText="1"/>
      <protection locked="0"/>
    </xf>
    <xf numFmtId="0" fontId="2" fillId="5" borderId="31" xfId="0" applyFont="1" applyFill="1" applyBorder="1" applyAlignment="1" applyProtection="1">
      <alignment vertical="top" wrapText="1"/>
      <protection locked="0"/>
    </xf>
    <xf numFmtId="0" fontId="2" fillId="5" borderId="44" xfId="0" applyFont="1" applyFill="1" applyBorder="1" applyAlignment="1" applyProtection="1">
      <alignment vertical="top" wrapText="1"/>
      <protection locked="0"/>
    </xf>
    <xf numFmtId="3" fontId="2" fillId="0" borderId="48" xfId="0" applyNumberFormat="1" applyFont="1" applyBorder="1" applyAlignment="1" applyProtection="1">
      <alignment horizontal="left" vertical="center" wrapText="1"/>
      <protection locked="0"/>
    </xf>
    <xf numFmtId="3" fontId="2" fillId="0" borderId="49" xfId="0" applyNumberFormat="1" applyFont="1" applyBorder="1" applyAlignment="1" applyProtection="1">
      <alignment horizontal="left" vertical="center" wrapText="1"/>
      <protection locked="0"/>
    </xf>
    <xf numFmtId="3" fontId="2" fillId="0" borderId="50" xfId="0" applyNumberFormat="1" applyFont="1" applyBorder="1" applyAlignment="1" applyProtection="1">
      <alignment horizontal="left" vertical="center" wrapText="1"/>
      <protection locked="0"/>
    </xf>
    <xf numFmtId="0" fontId="2" fillId="0" borderId="48" xfId="0" applyFont="1" applyBorder="1" applyAlignment="1" applyProtection="1">
      <alignment horizontal="left" vertical="top" wrapText="1"/>
      <protection locked="0"/>
    </xf>
    <xf numFmtId="0" fontId="2" fillId="0" borderId="51" xfId="0" applyFont="1" applyBorder="1" applyAlignment="1" applyProtection="1">
      <alignment horizontal="left" vertical="top" wrapText="1"/>
      <protection locked="0"/>
    </xf>
    <xf numFmtId="0" fontId="16" fillId="5" borderId="20" xfId="0" applyFont="1" applyFill="1" applyBorder="1" applyAlignment="1">
      <alignment horizontal="left" vertical="top" wrapText="1"/>
    </xf>
    <xf numFmtId="0" fontId="16" fillId="5" borderId="54" xfId="0" applyFont="1" applyFill="1" applyBorder="1" applyAlignment="1">
      <alignment horizontal="left" vertical="top" wrapText="1"/>
    </xf>
    <xf numFmtId="0" fontId="16" fillId="5" borderId="49" xfId="0" applyFont="1" applyFill="1" applyBorder="1" applyAlignment="1">
      <alignment horizontal="left" vertical="top" wrapText="1"/>
    </xf>
    <xf numFmtId="0" fontId="16" fillId="5" borderId="50" xfId="0" applyFont="1" applyFill="1" applyBorder="1" applyAlignment="1">
      <alignment horizontal="left" vertical="top" wrapText="1"/>
    </xf>
    <xf numFmtId="0" fontId="6" fillId="5" borderId="48" xfId="0" applyFont="1" applyFill="1" applyBorder="1" applyAlignment="1">
      <alignment horizontal="left" vertical="center" wrapText="1"/>
    </xf>
    <xf numFmtId="0" fontId="6" fillId="5" borderId="51"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30" xfId="0" applyFont="1" applyFill="1" applyBorder="1" applyAlignment="1">
      <alignment horizontal="center" vertical="center" wrapText="1"/>
    </xf>
  </cellXfs>
  <cellStyles count="10">
    <cellStyle name="gm-editable" xfId="9" xr:uid="{00000000-0005-0000-0000-000000000000}"/>
    <cellStyle name="Normal 2" xfId="1" xr:uid="{00000000-0005-0000-0000-000001000000}"/>
    <cellStyle name="Percent 2" xfId="7" xr:uid="{00000000-0005-0000-0000-000002000000}"/>
    <cellStyle name="Обычный" xfId="0" builtinId="0"/>
    <cellStyle name="Обычный 14" xfId="2" xr:uid="{00000000-0005-0000-0000-000004000000}"/>
    <cellStyle name="Обычный 2" xfId="6" xr:uid="{00000000-0005-0000-0000-000005000000}"/>
    <cellStyle name="Обычный 3" xfId="5" xr:uid="{00000000-0005-0000-0000-000006000000}"/>
    <cellStyle name="Процентный" xfId="8" builtinId="5"/>
    <cellStyle name="Процентный 2" xfId="4" xr:uid="{00000000-0005-0000-0000-000008000000}"/>
    <cellStyle name="Финансовый" xfId="3" builtinId="3"/>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99"/>
  <sheetViews>
    <sheetView tabSelected="1" zoomScale="60" zoomScaleNormal="60" zoomScaleSheetLayoutView="55" zoomScalePageLayoutView="48" workbookViewId="0">
      <selection activeCell="B1" sqref="B1:K93"/>
    </sheetView>
  </sheetViews>
  <sheetFormatPr defaultColWidth="8.85546875" defaultRowHeight="15" x14ac:dyDescent="0.25"/>
  <cols>
    <col min="1" max="1" width="4.28515625" customWidth="1"/>
    <col min="2" max="2" width="12" customWidth="1"/>
    <col min="3" max="3" width="17" customWidth="1"/>
    <col min="4" max="4" width="35.7109375" customWidth="1"/>
    <col min="5" max="5" width="22.7109375" customWidth="1"/>
    <col min="6" max="6" width="18.7109375" customWidth="1"/>
    <col min="7" max="7" width="22" customWidth="1"/>
    <col min="8" max="8" width="17" customWidth="1"/>
    <col min="9" max="9" width="13.7109375" customWidth="1"/>
    <col min="10" max="10" width="12.42578125" customWidth="1"/>
    <col min="11" max="11" width="242.28515625" customWidth="1"/>
    <col min="12" max="12" width="111.7109375" customWidth="1"/>
    <col min="14" max="14" width="13.42578125" customWidth="1"/>
    <col min="17" max="17" width="34.28515625" customWidth="1"/>
  </cols>
  <sheetData>
    <row r="1" spans="2:17" ht="23.25" x14ac:dyDescent="0.25">
      <c r="B1" s="130" t="s">
        <v>18</v>
      </c>
      <c r="C1" s="130"/>
      <c r="D1" s="130"/>
      <c r="E1" s="130"/>
      <c r="F1" s="130"/>
      <c r="G1" s="130"/>
      <c r="H1" s="130"/>
      <c r="I1" s="4"/>
      <c r="J1" s="5"/>
      <c r="K1" s="5"/>
      <c r="L1" s="3"/>
      <c r="M1" s="3"/>
      <c r="N1" s="3"/>
      <c r="O1" s="3"/>
      <c r="P1" s="3"/>
      <c r="Q1" s="3"/>
    </row>
    <row r="2" spans="2:17" ht="8.4499999999999993" customHeight="1" x14ac:dyDescent="0.25">
      <c r="B2" s="4"/>
      <c r="C2" s="4"/>
      <c r="D2" s="4"/>
      <c r="E2" s="4"/>
      <c r="F2" s="4"/>
      <c r="G2" s="4"/>
      <c r="H2" s="4"/>
      <c r="I2" s="4"/>
      <c r="J2" s="5"/>
      <c r="K2" s="5"/>
      <c r="L2" s="3"/>
      <c r="M2" s="3"/>
      <c r="N2" s="3"/>
      <c r="O2" s="3"/>
      <c r="P2" s="3"/>
      <c r="Q2" s="3"/>
    </row>
    <row r="3" spans="2:17" ht="15.75" x14ac:dyDescent="0.25">
      <c r="B3" s="6" t="s">
        <v>2</v>
      </c>
      <c r="C3" s="6"/>
      <c r="D3" s="7"/>
      <c r="E3" s="7"/>
      <c r="F3" s="7"/>
      <c r="G3" s="7"/>
      <c r="H3" s="7"/>
      <c r="I3" s="3"/>
      <c r="J3" s="8"/>
      <c r="K3" s="3"/>
      <c r="L3" s="3"/>
      <c r="M3" s="3"/>
      <c r="N3" s="3"/>
      <c r="O3" s="3"/>
      <c r="P3" s="3"/>
      <c r="Q3" s="3"/>
    </row>
    <row r="4" spans="2:17" x14ac:dyDescent="0.25">
      <c r="B4" s="131" t="s">
        <v>3</v>
      </c>
      <c r="C4" s="131"/>
      <c r="D4" s="131"/>
      <c r="E4" s="132" t="s">
        <v>30</v>
      </c>
      <c r="F4" s="133"/>
      <c r="G4" s="133"/>
      <c r="H4" s="134"/>
      <c r="I4" s="10"/>
      <c r="J4" s="3"/>
      <c r="K4" s="3"/>
      <c r="L4" s="3"/>
      <c r="M4" s="3"/>
      <c r="N4" s="3"/>
      <c r="O4" s="3"/>
      <c r="P4" s="3"/>
      <c r="Q4" s="3"/>
    </row>
    <row r="5" spans="2:17" ht="30" customHeight="1" x14ac:dyDescent="0.25">
      <c r="B5" s="131" t="s">
        <v>4</v>
      </c>
      <c r="C5" s="131"/>
      <c r="D5" s="131"/>
      <c r="E5" s="140" t="s">
        <v>33</v>
      </c>
      <c r="F5" s="141"/>
      <c r="G5" s="141"/>
      <c r="H5" s="142"/>
      <c r="I5" s="9"/>
      <c r="J5" s="3"/>
      <c r="K5" s="3"/>
      <c r="L5" s="3"/>
      <c r="M5" s="3"/>
      <c r="N5" s="3"/>
      <c r="O5" s="3"/>
      <c r="P5" s="3"/>
      <c r="Q5" s="3"/>
    </row>
    <row r="6" spans="2:17" x14ac:dyDescent="0.25">
      <c r="B6" s="131" t="s">
        <v>19</v>
      </c>
      <c r="C6" s="131"/>
      <c r="D6" s="131"/>
      <c r="E6" s="137">
        <v>43101</v>
      </c>
      <c r="F6" s="138"/>
      <c r="G6" s="138"/>
      <c r="H6" s="139"/>
      <c r="I6" s="11"/>
      <c r="J6" s="3"/>
      <c r="K6" s="3"/>
      <c r="L6" s="3"/>
      <c r="M6" s="3"/>
      <c r="N6" s="3"/>
      <c r="O6" s="3"/>
      <c r="P6" s="3"/>
      <c r="Q6" s="3"/>
    </row>
    <row r="7" spans="2:17" ht="16.5" thickBot="1" x14ac:dyDescent="0.3">
      <c r="B7" s="12" t="s">
        <v>20</v>
      </c>
      <c r="C7" s="12"/>
      <c r="D7" s="13"/>
      <c r="E7" s="24"/>
      <c r="F7" s="24"/>
      <c r="G7" s="24"/>
      <c r="H7" s="24"/>
      <c r="I7" s="1"/>
      <c r="J7" s="2"/>
      <c r="K7" s="1"/>
      <c r="L7" s="3"/>
      <c r="M7" s="3"/>
      <c r="N7" s="3"/>
      <c r="O7" s="3"/>
      <c r="P7" s="3"/>
      <c r="Q7" s="3"/>
    </row>
    <row r="8" spans="2:17" x14ac:dyDescent="0.25">
      <c r="B8" s="14" t="s">
        <v>5</v>
      </c>
      <c r="C8" s="15"/>
      <c r="D8" s="15"/>
      <c r="E8" s="26"/>
      <c r="F8" s="28" t="s">
        <v>31</v>
      </c>
      <c r="G8" s="25" t="s">
        <v>0</v>
      </c>
      <c r="H8" s="45"/>
      <c r="I8" s="9"/>
      <c r="J8" s="3"/>
      <c r="K8" s="3"/>
      <c r="L8" s="3"/>
      <c r="M8" s="3"/>
      <c r="N8" s="3"/>
      <c r="O8" s="3"/>
      <c r="P8" s="3"/>
      <c r="Q8" s="3"/>
    </row>
    <row r="9" spans="2:17" x14ac:dyDescent="0.25">
      <c r="B9" s="16" t="s">
        <v>6</v>
      </c>
      <c r="C9" s="17"/>
      <c r="D9" s="17"/>
      <c r="E9" s="27" t="s">
        <v>7</v>
      </c>
      <c r="F9" s="36">
        <v>43466</v>
      </c>
      <c r="G9" s="23" t="s">
        <v>8</v>
      </c>
      <c r="H9" s="29">
        <v>43646</v>
      </c>
      <c r="I9" s="11"/>
      <c r="J9" s="3"/>
      <c r="K9" s="3"/>
      <c r="L9" s="3"/>
      <c r="M9" s="3"/>
      <c r="N9" s="3"/>
      <c r="O9" s="3"/>
      <c r="P9" s="3"/>
      <c r="Q9" s="3"/>
    </row>
    <row r="10" spans="2:17" x14ac:dyDescent="0.25">
      <c r="B10" s="1"/>
      <c r="C10" s="1"/>
      <c r="D10" s="1"/>
      <c r="E10" s="1"/>
      <c r="F10" s="1"/>
      <c r="G10" s="1"/>
      <c r="H10" s="1"/>
      <c r="I10" s="11"/>
      <c r="J10" s="3"/>
      <c r="K10" s="3"/>
      <c r="L10" s="3"/>
      <c r="M10" s="3"/>
      <c r="N10" s="3"/>
      <c r="O10" s="3"/>
      <c r="P10" s="3"/>
      <c r="Q10" s="3"/>
    </row>
    <row r="11" spans="2:17" ht="15.75" thickBot="1" x14ac:dyDescent="0.3"/>
    <row r="12" spans="2:17" x14ac:dyDescent="0.25">
      <c r="B12" s="85" t="s">
        <v>36</v>
      </c>
      <c r="C12" s="86"/>
      <c r="D12" s="86"/>
      <c r="E12" s="86"/>
      <c r="F12" s="86"/>
      <c r="G12" s="86"/>
      <c r="H12" s="86"/>
      <c r="I12" s="86"/>
      <c r="J12" s="86"/>
      <c r="K12" s="87"/>
    </row>
    <row r="13" spans="2:17" ht="47.25" customHeight="1" x14ac:dyDescent="0.25">
      <c r="B13" s="146" t="s">
        <v>10</v>
      </c>
      <c r="C13" s="135" t="s">
        <v>25</v>
      </c>
      <c r="D13" s="148" t="s">
        <v>9</v>
      </c>
      <c r="E13" s="149"/>
      <c r="F13" s="150"/>
      <c r="G13" s="135" t="s">
        <v>11</v>
      </c>
      <c r="H13" s="135" t="s">
        <v>21</v>
      </c>
      <c r="I13" s="135" t="s">
        <v>22</v>
      </c>
      <c r="J13" s="148" t="s">
        <v>23</v>
      </c>
      <c r="K13" s="159"/>
    </row>
    <row r="14" spans="2:17" ht="51.75" customHeight="1" x14ac:dyDescent="0.25">
      <c r="B14" s="147"/>
      <c r="C14" s="136"/>
      <c r="D14" s="151"/>
      <c r="E14" s="152"/>
      <c r="F14" s="153"/>
      <c r="G14" s="136"/>
      <c r="H14" s="136"/>
      <c r="I14" s="136"/>
      <c r="J14" s="151"/>
      <c r="K14" s="160"/>
    </row>
    <row r="15" spans="2:17" s="39" customFormat="1" ht="366" customHeight="1" x14ac:dyDescent="0.35">
      <c r="B15" s="57">
        <v>1</v>
      </c>
      <c r="C15" s="58" t="s">
        <v>40</v>
      </c>
      <c r="D15" s="129" t="s">
        <v>98</v>
      </c>
      <c r="E15" s="129"/>
      <c r="F15" s="129"/>
      <c r="G15" s="59">
        <v>5.3499999999999999E-2</v>
      </c>
      <c r="H15" s="59">
        <v>3.6900000000000002E-2</v>
      </c>
      <c r="I15" s="60">
        <v>0.69</v>
      </c>
      <c r="J15" s="169" t="s">
        <v>145</v>
      </c>
      <c r="K15" s="170"/>
      <c r="M15" s="40"/>
    </row>
    <row r="16" spans="2:17" s="39" customFormat="1" ht="135.75" customHeight="1" x14ac:dyDescent="0.35">
      <c r="B16" s="57">
        <v>2</v>
      </c>
      <c r="C16" s="58" t="s">
        <v>35</v>
      </c>
      <c r="D16" s="129" t="s">
        <v>99</v>
      </c>
      <c r="E16" s="129"/>
      <c r="F16" s="129"/>
      <c r="G16" s="59">
        <v>0.64529999999999998</v>
      </c>
      <c r="H16" s="59">
        <v>0.53700000000000003</v>
      </c>
      <c r="I16" s="60">
        <v>0.83</v>
      </c>
      <c r="J16" s="169" t="s">
        <v>146</v>
      </c>
      <c r="K16" s="170"/>
      <c r="M16" s="40"/>
    </row>
    <row r="17" spans="2:13" s="39" customFormat="1" ht="303" customHeight="1" x14ac:dyDescent="0.35">
      <c r="B17" s="57">
        <v>3</v>
      </c>
      <c r="C17" s="61" t="s">
        <v>41</v>
      </c>
      <c r="D17" s="129" t="s">
        <v>87</v>
      </c>
      <c r="E17" s="129"/>
      <c r="F17" s="129"/>
      <c r="G17" s="62">
        <v>0.4788</v>
      </c>
      <c r="H17" s="62">
        <v>0.45079999999999998</v>
      </c>
      <c r="I17" s="63">
        <v>0.94</v>
      </c>
      <c r="J17" s="169" t="s">
        <v>147</v>
      </c>
      <c r="K17" s="170"/>
      <c r="M17" s="40"/>
    </row>
    <row r="18" spans="2:13" s="39" customFormat="1" ht="29.25" customHeight="1" x14ac:dyDescent="0.35">
      <c r="B18" s="57">
        <v>4</v>
      </c>
      <c r="C18" s="61" t="s">
        <v>42</v>
      </c>
      <c r="D18" s="129" t="s">
        <v>88</v>
      </c>
      <c r="E18" s="129"/>
      <c r="F18" s="129"/>
      <c r="G18" s="62">
        <v>0.99</v>
      </c>
      <c r="H18" s="62">
        <v>0.98360000000000003</v>
      </c>
      <c r="I18" s="63">
        <v>0.99</v>
      </c>
      <c r="J18" s="125" t="s">
        <v>105</v>
      </c>
      <c r="K18" s="126"/>
      <c r="M18" s="40"/>
    </row>
    <row r="19" spans="2:13" s="39" customFormat="1" ht="51" customHeight="1" x14ac:dyDescent="0.35">
      <c r="B19" s="57">
        <v>5</v>
      </c>
      <c r="C19" s="61" t="s">
        <v>43</v>
      </c>
      <c r="D19" s="129" t="s">
        <v>101</v>
      </c>
      <c r="E19" s="129"/>
      <c r="F19" s="129"/>
      <c r="G19" s="62">
        <v>0.9</v>
      </c>
      <c r="H19" s="62">
        <v>0.78280000000000005</v>
      </c>
      <c r="I19" s="63">
        <v>0.87</v>
      </c>
      <c r="J19" s="125" t="s">
        <v>89</v>
      </c>
      <c r="K19" s="126"/>
      <c r="M19" s="40"/>
    </row>
    <row r="20" spans="2:13" s="39" customFormat="1" ht="123.75" customHeight="1" x14ac:dyDescent="0.35">
      <c r="B20" s="57">
        <v>6</v>
      </c>
      <c r="C20" s="61" t="s">
        <v>44</v>
      </c>
      <c r="D20" s="129" t="s">
        <v>90</v>
      </c>
      <c r="E20" s="129"/>
      <c r="F20" s="129"/>
      <c r="G20" s="64">
        <v>17750</v>
      </c>
      <c r="H20" s="65">
        <v>14236</v>
      </c>
      <c r="I20" s="60">
        <v>0.8</v>
      </c>
      <c r="J20" s="125" t="s">
        <v>148</v>
      </c>
      <c r="K20" s="126"/>
      <c r="M20" s="40"/>
    </row>
    <row r="21" spans="2:13" s="39" customFormat="1" ht="45.75" customHeight="1" x14ac:dyDescent="0.35">
      <c r="B21" s="57">
        <v>7</v>
      </c>
      <c r="C21" s="66" t="s">
        <v>45</v>
      </c>
      <c r="D21" s="168" t="s">
        <v>91</v>
      </c>
      <c r="E21" s="168"/>
      <c r="F21" s="168"/>
      <c r="G21" s="67">
        <v>5368</v>
      </c>
      <c r="H21" s="68">
        <v>3404</v>
      </c>
      <c r="I21" s="69">
        <v>0.63</v>
      </c>
      <c r="J21" s="171" t="s">
        <v>149</v>
      </c>
      <c r="K21" s="172"/>
      <c r="M21" s="40"/>
    </row>
    <row r="22" spans="2:13" s="39" customFormat="1" ht="97.5" customHeight="1" x14ac:dyDescent="0.35">
      <c r="B22" s="57">
        <v>8</v>
      </c>
      <c r="C22" s="61" t="s">
        <v>46</v>
      </c>
      <c r="D22" s="129" t="s">
        <v>102</v>
      </c>
      <c r="E22" s="129"/>
      <c r="F22" s="129"/>
      <c r="G22" s="64">
        <v>5368</v>
      </c>
      <c r="H22" s="68">
        <v>3980</v>
      </c>
      <c r="I22" s="60">
        <v>0.74</v>
      </c>
      <c r="J22" s="125" t="s">
        <v>150</v>
      </c>
      <c r="K22" s="126"/>
      <c r="M22" s="40"/>
    </row>
    <row r="23" spans="2:13" s="39" customFormat="1" ht="66" customHeight="1" x14ac:dyDescent="0.35">
      <c r="B23" s="57">
        <v>9</v>
      </c>
      <c r="C23" s="61" t="s">
        <v>47</v>
      </c>
      <c r="D23" s="129" t="s">
        <v>92</v>
      </c>
      <c r="E23" s="129"/>
      <c r="F23" s="129"/>
      <c r="G23" s="62">
        <v>6.5000000000000002E-2</v>
      </c>
      <c r="H23" s="70">
        <v>9.06E-2</v>
      </c>
      <c r="I23" s="71">
        <v>0.60699999999999998</v>
      </c>
      <c r="J23" s="125" t="s">
        <v>151</v>
      </c>
      <c r="K23" s="126"/>
      <c r="M23" s="40"/>
    </row>
    <row r="24" spans="2:13" s="39" customFormat="1" ht="36" customHeight="1" x14ac:dyDescent="0.35">
      <c r="B24" s="57">
        <v>10</v>
      </c>
      <c r="C24" s="61" t="s">
        <v>100</v>
      </c>
      <c r="D24" s="129" t="s">
        <v>111</v>
      </c>
      <c r="E24" s="129"/>
      <c r="F24" s="129"/>
      <c r="G24" s="62">
        <v>0.8</v>
      </c>
      <c r="H24" s="70">
        <v>0.56510000000000005</v>
      </c>
      <c r="I24" s="63">
        <v>0.71</v>
      </c>
      <c r="J24" s="125" t="s">
        <v>152</v>
      </c>
      <c r="K24" s="126"/>
      <c r="M24" s="40"/>
    </row>
    <row r="25" spans="2:13" s="39" customFormat="1" ht="334.5" customHeight="1" x14ac:dyDescent="0.35">
      <c r="B25" s="57">
        <v>11</v>
      </c>
      <c r="C25" s="61" t="s">
        <v>48</v>
      </c>
      <c r="D25" s="129" t="s">
        <v>94</v>
      </c>
      <c r="E25" s="129"/>
      <c r="F25" s="129"/>
      <c r="G25" s="62">
        <v>0.40500000000000003</v>
      </c>
      <c r="H25" s="70">
        <v>0.3795</v>
      </c>
      <c r="I25" s="63">
        <v>0.94</v>
      </c>
      <c r="J25" s="125" t="s">
        <v>153</v>
      </c>
      <c r="K25" s="126"/>
      <c r="M25" s="40"/>
    </row>
    <row r="26" spans="2:13" s="39" customFormat="1" ht="215.25" customHeight="1" x14ac:dyDescent="0.35">
      <c r="B26" s="57">
        <v>12</v>
      </c>
      <c r="C26" s="61" t="s">
        <v>49</v>
      </c>
      <c r="D26" s="129" t="s">
        <v>95</v>
      </c>
      <c r="E26" s="129"/>
      <c r="F26" s="129"/>
      <c r="G26" s="62">
        <v>0.17610000000000001</v>
      </c>
      <c r="H26" s="70">
        <v>0.16501399999999999</v>
      </c>
      <c r="I26" s="63">
        <v>0.94</v>
      </c>
      <c r="J26" s="125" t="s">
        <v>154</v>
      </c>
      <c r="K26" s="126"/>
      <c r="M26" s="40"/>
    </row>
    <row r="27" spans="2:13" s="39" customFormat="1" ht="348" customHeight="1" x14ac:dyDescent="0.35">
      <c r="B27" s="57">
        <v>13</v>
      </c>
      <c r="C27" s="61" t="s">
        <v>50</v>
      </c>
      <c r="D27" s="129" t="s">
        <v>96</v>
      </c>
      <c r="E27" s="129"/>
      <c r="F27" s="129"/>
      <c r="G27" s="62">
        <v>0.2777</v>
      </c>
      <c r="H27" s="70">
        <v>0.30399999999999999</v>
      </c>
      <c r="I27" s="63">
        <v>1.0900000000000001</v>
      </c>
      <c r="J27" s="125" t="s">
        <v>155</v>
      </c>
      <c r="K27" s="126"/>
      <c r="M27" s="40"/>
    </row>
    <row r="28" spans="2:13" s="39" customFormat="1" ht="409.6" customHeight="1" x14ac:dyDescent="0.35">
      <c r="B28" s="57">
        <v>14</v>
      </c>
      <c r="C28" s="61" t="s">
        <v>51</v>
      </c>
      <c r="D28" s="129" t="s">
        <v>97</v>
      </c>
      <c r="E28" s="129"/>
      <c r="F28" s="129"/>
      <c r="G28" s="62">
        <v>0.1215</v>
      </c>
      <c r="H28" s="70">
        <v>0.13780000000000001</v>
      </c>
      <c r="I28" s="72">
        <v>1.1299999999999999</v>
      </c>
      <c r="J28" s="125" t="s">
        <v>156</v>
      </c>
      <c r="K28" s="126"/>
      <c r="M28" s="40"/>
    </row>
    <row r="29" spans="2:13" s="39" customFormat="1" ht="409.6" customHeight="1" x14ac:dyDescent="0.35">
      <c r="B29" s="57">
        <v>15</v>
      </c>
      <c r="C29" s="61" t="s">
        <v>52</v>
      </c>
      <c r="D29" s="129" t="s">
        <v>106</v>
      </c>
      <c r="E29" s="129"/>
      <c r="F29" s="129"/>
      <c r="G29" s="62">
        <v>0.26729999999999998</v>
      </c>
      <c r="H29" s="70">
        <v>0.24279999999999999</v>
      </c>
      <c r="I29" s="63">
        <v>0.91</v>
      </c>
      <c r="J29" s="125" t="s">
        <v>157</v>
      </c>
      <c r="K29" s="126"/>
      <c r="M29" s="40"/>
    </row>
    <row r="30" spans="2:13" s="39" customFormat="1" ht="75" customHeight="1" x14ac:dyDescent="0.35">
      <c r="B30" s="57">
        <v>16</v>
      </c>
      <c r="C30" s="61" t="s">
        <v>53</v>
      </c>
      <c r="D30" s="129" t="s">
        <v>103</v>
      </c>
      <c r="E30" s="129"/>
      <c r="F30" s="129"/>
      <c r="G30" s="73">
        <v>772</v>
      </c>
      <c r="H30" s="65">
        <v>649</v>
      </c>
      <c r="I30" s="63">
        <v>0.84</v>
      </c>
      <c r="J30" s="125" t="s">
        <v>158</v>
      </c>
      <c r="K30" s="126"/>
      <c r="M30" s="40"/>
    </row>
    <row r="31" spans="2:13" s="39" customFormat="1" ht="201" customHeight="1" x14ac:dyDescent="0.35">
      <c r="B31" s="57">
        <v>17</v>
      </c>
      <c r="C31" s="61" t="s">
        <v>54</v>
      </c>
      <c r="D31" s="112" t="s">
        <v>104</v>
      </c>
      <c r="E31" s="113"/>
      <c r="F31" s="114"/>
      <c r="G31" s="62">
        <v>0.78200000000000003</v>
      </c>
      <c r="H31" s="70">
        <v>0.78420000000000001</v>
      </c>
      <c r="I31" s="63">
        <v>1</v>
      </c>
      <c r="J31" s="164" t="s">
        <v>159</v>
      </c>
      <c r="K31" s="165"/>
      <c r="M31" s="40"/>
    </row>
    <row r="32" spans="2:13" ht="75" customHeight="1" x14ac:dyDescent="0.25">
      <c r="B32" s="57">
        <v>18</v>
      </c>
      <c r="C32" s="61" t="s">
        <v>122</v>
      </c>
      <c r="D32" s="112" t="s">
        <v>112</v>
      </c>
      <c r="E32" s="113"/>
      <c r="F32" s="114"/>
      <c r="G32" s="62">
        <v>7.0000000000000007E-2</v>
      </c>
      <c r="H32" s="70" t="s">
        <v>132</v>
      </c>
      <c r="I32" s="63" t="s">
        <v>132</v>
      </c>
      <c r="J32" s="127" t="s">
        <v>139</v>
      </c>
      <c r="K32" s="128"/>
    </row>
    <row r="33" spans="1:38" ht="142.5" customHeight="1" x14ac:dyDescent="0.25">
      <c r="B33" s="57">
        <v>19</v>
      </c>
      <c r="C33" s="61" t="s">
        <v>123</v>
      </c>
      <c r="D33" s="112" t="s">
        <v>113</v>
      </c>
      <c r="E33" s="113"/>
      <c r="F33" s="114"/>
      <c r="G33" s="62" t="s">
        <v>133</v>
      </c>
      <c r="H33" s="70" t="s">
        <v>132</v>
      </c>
      <c r="I33" s="63" t="s">
        <v>132</v>
      </c>
      <c r="J33" s="127" t="s">
        <v>138</v>
      </c>
      <c r="K33" s="128"/>
    </row>
    <row r="34" spans="1:38" ht="66" customHeight="1" x14ac:dyDescent="0.25">
      <c r="B34" s="57">
        <v>20</v>
      </c>
      <c r="C34" s="61" t="s">
        <v>124</v>
      </c>
      <c r="D34" s="112" t="s">
        <v>114</v>
      </c>
      <c r="E34" s="113"/>
      <c r="F34" s="114"/>
      <c r="G34" s="74" t="s">
        <v>134</v>
      </c>
      <c r="H34" s="75" t="s">
        <v>135</v>
      </c>
      <c r="I34" s="76">
        <v>0.66600000000000004</v>
      </c>
      <c r="J34" s="127" t="s">
        <v>160</v>
      </c>
      <c r="K34" s="128"/>
    </row>
    <row r="35" spans="1:38" ht="80.25" customHeight="1" x14ac:dyDescent="0.25">
      <c r="B35" s="57">
        <v>21</v>
      </c>
      <c r="C35" s="61" t="s">
        <v>125</v>
      </c>
      <c r="D35" s="112" t="s">
        <v>115</v>
      </c>
      <c r="E35" s="113"/>
      <c r="F35" s="114"/>
      <c r="G35" s="77">
        <v>0.86</v>
      </c>
      <c r="H35" s="78">
        <v>0.85099999999999998</v>
      </c>
      <c r="I35" s="79">
        <v>0.97</v>
      </c>
      <c r="J35" s="127" t="s">
        <v>161</v>
      </c>
      <c r="K35" s="128"/>
    </row>
    <row r="36" spans="1:38" ht="63.75" customHeight="1" x14ac:dyDescent="0.25">
      <c r="B36" s="57">
        <v>22</v>
      </c>
      <c r="C36" s="61" t="s">
        <v>126</v>
      </c>
      <c r="D36" s="112" t="s">
        <v>116</v>
      </c>
      <c r="E36" s="113"/>
      <c r="F36" s="114"/>
      <c r="G36" s="62">
        <v>0.62</v>
      </c>
      <c r="H36" s="70">
        <v>0.70860000000000001</v>
      </c>
      <c r="I36" s="76">
        <v>1.1399999999999999</v>
      </c>
      <c r="J36" s="127" t="s">
        <v>162</v>
      </c>
      <c r="K36" s="128"/>
    </row>
    <row r="37" spans="1:38" ht="62.25" customHeight="1" x14ac:dyDescent="0.25">
      <c r="B37" s="57">
        <v>23</v>
      </c>
      <c r="C37" s="61" t="s">
        <v>127</v>
      </c>
      <c r="D37" s="112" t="s">
        <v>117</v>
      </c>
      <c r="E37" s="113"/>
      <c r="F37" s="114"/>
      <c r="G37" s="74" t="s">
        <v>136</v>
      </c>
      <c r="H37" s="75" t="s">
        <v>137</v>
      </c>
      <c r="I37" s="70">
        <v>1.02</v>
      </c>
      <c r="J37" s="127" t="s">
        <v>163</v>
      </c>
      <c r="K37" s="128"/>
    </row>
    <row r="38" spans="1:38" ht="126" customHeight="1" x14ac:dyDescent="0.25">
      <c r="B38" s="57">
        <v>24</v>
      </c>
      <c r="C38" s="61" t="s">
        <v>131</v>
      </c>
      <c r="D38" s="112" t="s">
        <v>118</v>
      </c>
      <c r="E38" s="113"/>
      <c r="F38" s="114"/>
      <c r="G38" s="62">
        <v>0.55000000000000004</v>
      </c>
      <c r="H38" s="70">
        <v>0.47399999999999998</v>
      </c>
      <c r="I38" s="76">
        <v>0.86199999999999999</v>
      </c>
      <c r="J38" s="127" t="s">
        <v>164</v>
      </c>
      <c r="K38" s="128"/>
    </row>
    <row r="39" spans="1:38" ht="116.25" customHeight="1" x14ac:dyDescent="0.25">
      <c r="B39" s="57">
        <v>25</v>
      </c>
      <c r="C39" s="61" t="s">
        <v>128</v>
      </c>
      <c r="D39" s="112" t="s">
        <v>119</v>
      </c>
      <c r="E39" s="113"/>
      <c r="F39" s="114"/>
      <c r="G39" s="62">
        <v>0.8</v>
      </c>
      <c r="H39" s="70">
        <v>0.76470000000000005</v>
      </c>
      <c r="I39" s="76">
        <v>0.95599999999999996</v>
      </c>
      <c r="J39" s="127" t="s">
        <v>165</v>
      </c>
      <c r="K39" s="128"/>
    </row>
    <row r="40" spans="1:38" ht="62.25" customHeight="1" x14ac:dyDescent="0.25">
      <c r="B40" s="57">
        <v>26</v>
      </c>
      <c r="C40" s="61" t="s">
        <v>129</v>
      </c>
      <c r="D40" s="112" t="s">
        <v>120</v>
      </c>
      <c r="E40" s="113"/>
      <c r="F40" s="114"/>
      <c r="G40" s="62">
        <v>0.24</v>
      </c>
      <c r="H40" s="70">
        <v>0.29039999999999999</v>
      </c>
      <c r="I40" s="76">
        <v>0.77500000000000002</v>
      </c>
      <c r="J40" s="127" t="s">
        <v>166</v>
      </c>
      <c r="K40" s="128"/>
    </row>
    <row r="41" spans="1:38" ht="81.75" customHeight="1" thickBot="1" x14ac:dyDescent="0.3">
      <c r="B41" s="80">
        <v>27</v>
      </c>
      <c r="C41" s="81" t="s">
        <v>130</v>
      </c>
      <c r="D41" s="173" t="s">
        <v>121</v>
      </c>
      <c r="E41" s="174"/>
      <c r="F41" s="175"/>
      <c r="G41" s="82">
        <v>0.5</v>
      </c>
      <c r="H41" s="83">
        <v>0.46429999999999999</v>
      </c>
      <c r="I41" s="84">
        <v>0.93</v>
      </c>
      <c r="J41" s="176" t="s">
        <v>167</v>
      </c>
      <c r="K41" s="177"/>
    </row>
    <row r="42" spans="1:38" ht="22.5" customHeight="1" x14ac:dyDescent="0.25">
      <c r="B42" s="48"/>
      <c r="C42" s="48"/>
      <c r="D42" s="49"/>
      <c r="E42" s="49"/>
      <c r="F42" s="49"/>
      <c r="G42" s="50"/>
      <c r="H42" s="51"/>
      <c r="I42" s="52"/>
      <c r="J42" s="53"/>
      <c r="K42" s="53"/>
    </row>
    <row r="43" spans="1:38" ht="18.75" thickBot="1" x14ac:dyDescent="0.3">
      <c r="B43" s="22" t="s">
        <v>37</v>
      </c>
      <c r="C43" s="18"/>
      <c r="D43" s="18"/>
      <c r="E43" s="18"/>
      <c r="F43" s="18"/>
      <c r="G43" s="18"/>
      <c r="H43" s="18"/>
      <c r="I43" s="18"/>
      <c r="J43" s="18"/>
      <c r="K43" s="18"/>
    </row>
    <row r="44" spans="1:38" ht="15" customHeight="1" x14ac:dyDescent="0.25">
      <c r="B44" s="186" t="s">
        <v>24</v>
      </c>
      <c r="C44" s="184"/>
      <c r="D44" s="184"/>
      <c r="E44" s="184"/>
      <c r="F44" s="184"/>
      <c r="G44" s="184"/>
      <c r="H44" s="187"/>
      <c r="I44" s="35" t="s">
        <v>1</v>
      </c>
      <c r="J44" s="184" t="s">
        <v>38</v>
      </c>
      <c r="K44" s="185"/>
    </row>
    <row r="45" spans="1:38" s="38" customFormat="1" ht="253.5" customHeight="1" x14ac:dyDescent="0.25">
      <c r="A45" s="54"/>
      <c r="B45" s="166" t="s">
        <v>57</v>
      </c>
      <c r="C45" s="167"/>
      <c r="D45" s="167"/>
      <c r="E45" s="167"/>
      <c r="F45" s="167"/>
      <c r="G45" s="167"/>
      <c r="H45" s="167"/>
      <c r="I45" s="55" t="s">
        <v>58</v>
      </c>
      <c r="J45" s="123" t="s">
        <v>59</v>
      </c>
      <c r="K45" s="124"/>
      <c r="L45"/>
      <c r="M45"/>
      <c r="N45"/>
      <c r="O45"/>
      <c r="P45"/>
      <c r="Q45"/>
      <c r="R45"/>
      <c r="S45"/>
      <c r="T45"/>
      <c r="U45"/>
      <c r="V45"/>
      <c r="W45"/>
      <c r="X45"/>
      <c r="Y45"/>
      <c r="Z45"/>
      <c r="AA45"/>
      <c r="AB45"/>
      <c r="AC45"/>
      <c r="AD45"/>
      <c r="AE45"/>
      <c r="AF45"/>
      <c r="AG45"/>
      <c r="AH45"/>
      <c r="AI45"/>
      <c r="AJ45"/>
      <c r="AK45"/>
      <c r="AL45"/>
    </row>
    <row r="46" spans="1:38" s="37" customFormat="1" ht="109.5" customHeight="1" x14ac:dyDescent="0.25">
      <c r="B46" s="166" t="s">
        <v>61</v>
      </c>
      <c r="C46" s="167"/>
      <c r="D46" s="167"/>
      <c r="E46" s="167"/>
      <c r="F46" s="167"/>
      <c r="G46" s="167"/>
      <c r="H46" s="167"/>
      <c r="I46" s="55" t="s">
        <v>58</v>
      </c>
      <c r="J46" s="123" t="s">
        <v>140</v>
      </c>
      <c r="K46" s="124"/>
      <c r="L46"/>
      <c r="M46"/>
      <c r="N46"/>
      <c r="O46"/>
      <c r="P46"/>
      <c r="Q46"/>
      <c r="R46"/>
      <c r="S46"/>
      <c r="T46"/>
      <c r="U46"/>
      <c r="V46"/>
      <c r="W46"/>
      <c r="X46"/>
      <c r="Y46"/>
      <c r="Z46"/>
      <c r="AA46"/>
      <c r="AB46"/>
      <c r="AC46"/>
      <c r="AD46"/>
      <c r="AE46"/>
      <c r="AF46"/>
      <c r="AG46"/>
      <c r="AH46"/>
      <c r="AI46"/>
      <c r="AJ46"/>
      <c r="AK46"/>
      <c r="AL46"/>
    </row>
    <row r="47" spans="1:38" s="37" customFormat="1" ht="109.5" customHeight="1" x14ac:dyDescent="0.25">
      <c r="B47" s="166" t="s">
        <v>62</v>
      </c>
      <c r="C47" s="167"/>
      <c r="D47" s="167"/>
      <c r="E47" s="167"/>
      <c r="F47" s="167"/>
      <c r="G47" s="167"/>
      <c r="H47" s="167"/>
      <c r="I47" s="55" t="s">
        <v>58</v>
      </c>
      <c r="J47" s="123" t="s">
        <v>141</v>
      </c>
      <c r="K47" s="124"/>
      <c r="L47"/>
      <c r="M47"/>
      <c r="N47"/>
      <c r="O47"/>
      <c r="P47"/>
      <c r="Q47"/>
      <c r="R47"/>
      <c r="S47"/>
      <c r="T47"/>
      <c r="U47"/>
      <c r="V47"/>
      <c r="W47"/>
      <c r="X47"/>
      <c r="Y47"/>
      <c r="Z47"/>
      <c r="AA47"/>
      <c r="AB47"/>
      <c r="AC47"/>
      <c r="AD47"/>
      <c r="AE47"/>
      <c r="AF47"/>
      <c r="AG47"/>
      <c r="AH47"/>
      <c r="AI47"/>
      <c r="AJ47"/>
      <c r="AK47"/>
      <c r="AL47"/>
    </row>
    <row r="48" spans="1:38" s="37" customFormat="1" ht="78" customHeight="1" x14ac:dyDescent="0.25">
      <c r="B48" s="166" t="s">
        <v>63</v>
      </c>
      <c r="C48" s="167"/>
      <c r="D48" s="167"/>
      <c r="E48" s="167"/>
      <c r="F48" s="167"/>
      <c r="G48" s="167"/>
      <c r="H48" s="178"/>
      <c r="I48" s="55" t="s">
        <v>58</v>
      </c>
      <c r="J48" s="123" t="s">
        <v>64</v>
      </c>
      <c r="K48" s="124"/>
      <c r="L48"/>
      <c r="M48"/>
      <c r="N48"/>
      <c r="O48"/>
      <c r="P48"/>
      <c r="Q48"/>
      <c r="R48"/>
      <c r="S48"/>
      <c r="T48"/>
      <c r="U48"/>
      <c r="V48"/>
      <c r="W48"/>
      <c r="X48"/>
      <c r="Y48"/>
      <c r="Z48"/>
      <c r="AA48"/>
      <c r="AB48"/>
      <c r="AC48"/>
      <c r="AD48"/>
      <c r="AE48"/>
      <c r="AF48"/>
      <c r="AG48"/>
      <c r="AH48"/>
      <c r="AI48"/>
      <c r="AJ48"/>
      <c r="AK48"/>
      <c r="AL48"/>
    </row>
    <row r="49" spans="2:43" s="37" customFormat="1" ht="409.5" customHeight="1" x14ac:dyDescent="0.25">
      <c r="B49" s="166" t="s">
        <v>107</v>
      </c>
      <c r="C49" s="167"/>
      <c r="D49" s="167"/>
      <c r="E49" s="167"/>
      <c r="F49" s="167"/>
      <c r="G49" s="167"/>
      <c r="H49" s="178"/>
      <c r="I49" s="55" t="s">
        <v>60</v>
      </c>
      <c r="J49" s="123" t="s">
        <v>142</v>
      </c>
      <c r="K49" s="124"/>
      <c r="L49"/>
      <c r="M49"/>
      <c r="N49"/>
      <c r="O49"/>
      <c r="P49"/>
      <c r="Q49"/>
      <c r="R49"/>
      <c r="S49"/>
      <c r="T49"/>
      <c r="U49"/>
      <c r="V49"/>
      <c r="W49"/>
      <c r="X49"/>
      <c r="Y49"/>
      <c r="Z49"/>
      <c r="AA49"/>
      <c r="AB49"/>
      <c r="AC49"/>
      <c r="AD49"/>
      <c r="AE49"/>
      <c r="AF49"/>
      <c r="AG49"/>
      <c r="AH49"/>
      <c r="AI49"/>
      <c r="AJ49"/>
      <c r="AK49"/>
      <c r="AL49"/>
    </row>
    <row r="50" spans="2:43" s="37" customFormat="1" ht="116.25" customHeight="1" x14ac:dyDescent="0.25">
      <c r="B50" s="166" t="s">
        <v>85</v>
      </c>
      <c r="C50" s="167"/>
      <c r="D50" s="167"/>
      <c r="E50" s="167"/>
      <c r="F50" s="167"/>
      <c r="G50" s="167"/>
      <c r="H50" s="178"/>
      <c r="I50" s="55" t="s">
        <v>58</v>
      </c>
      <c r="J50" s="123" t="s">
        <v>143</v>
      </c>
      <c r="K50" s="124"/>
      <c r="L50"/>
      <c r="M50"/>
      <c r="N50"/>
      <c r="O50"/>
      <c r="P50"/>
      <c r="Q50"/>
      <c r="R50"/>
      <c r="S50"/>
      <c r="T50"/>
      <c r="U50"/>
      <c r="V50"/>
      <c r="W50"/>
      <c r="X50"/>
      <c r="Y50"/>
      <c r="Z50"/>
      <c r="AA50"/>
      <c r="AB50"/>
      <c r="AC50"/>
      <c r="AD50"/>
      <c r="AE50"/>
      <c r="AF50"/>
      <c r="AG50"/>
      <c r="AH50"/>
      <c r="AI50"/>
      <c r="AJ50"/>
      <c r="AK50"/>
      <c r="AL50"/>
    </row>
    <row r="51" spans="2:43" s="37" customFormat="1" ht="231.75" customHeight="1" thickBot="1" x14ac:dyDescent="0.3">
      <c r="B51" s="179" t="s">
        <v>86</v>
      </c>
      <c r="C51" s="180"/>
      <c r="D51" s="180"/>
      <c r="E51" s="180"/>
      <c r="F51" s="180"/>
      <c r="G51" s="180"/>
      <c r="H51" s="181"/>
      <c r="I51" s="56" t="s">
        <v>60</v>
      </c>
      <c r="J51" s="182" t="s">
        <v>144</v>
      </c>
      <c r="K51" s="183"/>
      <c r="L51"/>
      <c r="M51"/>
      <c r="N51"/>
      <c r="O51"/>
      <c r="P51"/>
      <c r="Q51"/>
      <c r="R51"/>
      <c r="S51"/>
      <c r="T51"/>
      <c r="U51"/>
      <c r="V51"/>
      <c r="W51"/>
      <c r="X51"/>
      <c r="Y51"/>
      <c r="Z51"/>
      <c r="AA51"/>
      <c r="AB51"/>
      <c r="AC51"/>
      <c r="AD51"/>
      <c r="AE51"/>
      <c r="AF51"/>
      <c r="AG51"/>
      <c r="AH51"/>
      <c r="AI51"/>
      <c r="AJ51"/>
      <c r="AK51"/>
      <c r="AL51"/>
    </row>
    <row r="52" spans="2:43" s="38" customFormat="1" ht="26.45" customHeight="1" x14ac:dyDescent="0.25">
      <c r="B52" s="161"/>
      <c r="C52" s="162"/>
      <c r="D52" s="162"/>
      <c r="E52" s="162"/>
      <c r="F52" s="162"/>
      <c r="G52" s="162"/>
      <c r="H52" s="162"/>
      <c r="I52" s="162"/>
      <c r="J52" s="162"/>
      <c r="K52" s="163"/>
      <c r="L52" s="95"/>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N52" s="96"/>
      <c r="AO52" s="96"/>
      <c r="AP52" s="96"/>
      <c r="AQ52" s="97"/>
    </row>
    <row r="53" spans="2:43" ht="15.75" thickBot="1" x14ac:dyDescent="0.3"/>
    <row r="54" spans="2:43" ht="15.75" x14ac:dyDescent="0.25">
      <c r="B54" s="156" t="s">
        <v>55</v>
      </c>
      <c r="C54" s="157"/>
      <c r="D54" s="157"/>
      <c r="E54" s="157"/>
      <c r="F54" s="157"/>
      <c r="G54" s="157"/>
      <c r="H54" s="157"/>
      <c r="I54" s="157"/>
      <c r="J54" s="157"/>
      <c r="K54" s="158"/>
    </row>
    <row r="55" spans="2:43" ht="70.5" customHeight="1" x14ac:dyDescent="0.25">
      <c r="B55" s="88"/>
      <c r="C55" s="118" t="s">
        <v>28</v>
      </c>
      <c r="D55" s="118"/>
      <c r="E55" s="89" t="s">
        <v>16</v>
      </c>
      <c r="F55" s="89" t="s">
        <v>17</v>
      </c>
      <c r="G55" s="89" t="s">
        <v>26</v>
      </c>
      <c r="H55" s="119" t="s">
        <v>12</v>
      </c>
      <c r="I55" s="119"/>
      <c r="J55" s="119"/>
      <c r="K55" s="120"/>
    </row>
    <row r="56" spans="2:43" ht="55.5" customHeight="1" x14ac:dyDescent="0.25">
      <c r="B56" s="90">
        <v>1</v>
      </c>
      <c r="C56" s="107" t="s">
        <v>65</v>
      </c>
      <c r="D56" s="107"/>
      <c r="E56" s="91">
        <v>77626.927481580497</v>
      </c>
      <c r="F56" s="91">
        <v>45890.55</v>
      </c>
      <c r="G56" s="92">
        <f t="shared" ref="G56:G62" si="0">F56/E56</f>
        <v>0.59116792959361975</v>
      </c>
      <c r="H56" s="108" t="s">
        <v>168</v>
      </c>
      <c r="I56" s="108"/>
      <c r="J56" s="108"/>
      <c r="K56" s="109"/>
    </row>
    <row r="57" spans="2:43" ht="43.5" customHeight="1" x14ac:dyDescent="0.25">
      <c r="B57" s="90">
        <v>2</v>
      </c>
      <c r="C57" s="107" t="s">
        <v>67</v>
      </c>
      <c r="D57" s="107"/>
      <c r="E57" s="91">
        <v>439835.87138872303</v>
      </c>
      <c r="F57" s="91">
        <v>243510.97999999998</v>
      </c>
      <c r="G57" s="92">
        <f t="shared" si="0"/>
        <v>0.55364056422034558</v>
      </c>
      <c r="H57" s="121" t="s">
        <v>169</v>
      </c>
      <c r="I57" s="121"/>
      <c r="J57" s="121"/>
      <c r="K57" s="122"/>
    </row>
    <row r="58" spans="2:43" ht="62.25" customHeight="1" x14ac:dyDescent="0.25">
      <c r="B58" s="90">
        <v>3</v>
      </c>
      <c r="C58" s="107" t="s">
        <v>66</v>
      </c>
      <c r="D58" s="107"/>
      <c r="E58" s="91">
        <v>1417542.9643713799</v>
      </c>
      <c r="F58" s="91">
        <v>813202.44</v>
      </c>
      <c r="G58" s="92">
        <f t="shared" si="0"/>
        <v>0.57367040043165163</v>
      </c>
      <c r="H58" s="115" t="s">
        <v>170</v>
      </c>
      <c r="I58" s="115"/>
      <c r="J58" s="115"/>
      <c r="K58" s="116"/>
    </row>
    <row r="59" spans="2:43" ht="74.45" customHeight="1" x14ac:dyDescent="0.25">
      <c r="B59" s="90">
        <v>4</v>
      </c>
      <c r="C59" s="107" t="s">
        <v>108</v>
      </c>
      <c r="D59" s="107"/>
      <c r="E59" s="91">
        <v>51627.932089876602</v>
      </c>
      <c r="F59" s="91">
        <v>27929.18</v>
      </c>
      <c r="G59" s="92">
        <f t="shared" si="0"/>
        <v>0.5409703404618148</v>
      </c>
      <c r="H59" s="115" t="s">
        <v>171</v>
      </c>
      <c r="I59" s="115"/>
      <c r="J59" s="115"/>
      <c r="K59" s="116"/>
    </row>
    <row r="60" spans="2:43" ht="40.9" customHeight="1" x14ac:dyDescent="0.25">
      <c r="B60" s="90">
        <v>5</v>
      </c>
      <c r="C60" s="117" t="s">
        <v>68</v>
      </c>
      <c r="D60" s="117"/>
      <c r="E60" s="91">
        <v>210032</v>
      </c>
      <c r="F60" s="91">
        <v>21858.98</v>
      </c>
      <c r="G60" s="92">
        <f t="shared" si="0"/>
        <v>0.1040745219776034</v>
      </c>
      <c r="H60" s="108" t="s">
        <v>172</v>
      </c>
      <c r="I60" s="108"/>
      <c r="J60" s="108"/>
      <c r="K60" s="109"/>
    </row>
    <row r="61" spans="2:43" ht="45.75" customHeight="1" x14ac:dyDescent="0.25">
      <c r="B61" s="90">
        <v>6</v>
      </c>
      <c r="C61" s="107" t="s">
        <v>69</v>
      </c>
      <c r="D61" s="107"/>
      <c r="E61" s="91">
        <v>20405.806619243998</v>
      </c>
      <c r="F61" s="91">
        <v>12335.64</v>
      </c>
      <c r="G61" s="92">
        <f t="shared" si="0"/>
        <v>0.60451616690156673</v>
      </c>
      <c r="H61" s="108" t="s">
        <v>173</v>
      </c>
      <c r="I61" s="108"/>
      <c r="J61" s="108"/>
      <c r="K61" s="109"/>
    </row>
    <row r="62" spans="2:43" ht="48.75" customHeight="1" x14ac:dyDescent="0.25">
      <c r="B62" s="90">
        <v>7</v>
      </c>
      <c r="C62" s="110" t="s">
        <v>70</v>
      </c>
      <c r="D62" s="110"/>
      <c r="E62" s="91">
        <v>18507.080992471601</v>
      </c>
      <c r="F62" s="91">
        <v>19329</v>
      </c>
      <c r="G62" s="92">
        <f t="shared" si="0"/>
        <v>1.0444110558473669</v>
      </c>
      <c r="H62" s="108" t="s">
        <v>93</v>
      </c>
      <c r="I62" s="108"/>
      <c r="J62" s="108"/>
      <c r="K62" s="109"/>
    </row>
    <row r="63" spans="2:43" ht="51.75" customHeight="1" x14ac:dyDescent="0.25">
      <c r="B63" s="90">
        <v>8</v>
      </c>
      <c r="C63" s="107" t="s">
        <v>109</v>
      </c>
      <c r="D63" s="107"/>
      <c r="E63" s="91">
        <v>392855.556751811</v>
      </c>
      <c r="F63" s="91">
        <v>325246.52</v>
      </c>
      <c r="G63" s="92">
        <f t="shared" ref="G63:G85" si="1">F63/E63</f>
        <v>0.82790357527124547</v>
      </c>
      <c r="H63" s="108" t="s">
        <v>174</v>
      </c>
      <c r="I63" s="108"/>
      <c r="J63" s="108"/>
      <c r="K63" s="109"/>
    </row>
    <row r="64" spans="2:43" ht="112.5" customHeight="1" x14ac:dyDescent="0.25">
      <c r="B64" s="90">
        <v>9</v>
      </c>
      <c r="C64" s="98" t="s">
        <v>71</v>
      </c>
      <c r="D64" s="99"/>
      <c r="E64" s="91">
        <v>1884166.36348373</v>
      </c>
      <c r="F64" s="91">
        <v>119388.65</v>
      </c>
      <c r="G64" s="92">
        <f t="shared" si="1"/>
        <v>6.3364176494084268E-2</v>
      </c>
      <c r="H64" s="100" t="s">
        <v>175</v>
      </c>
      <c r="I64" s="101"/>
      <c r="J64" s="101"/>
      <c r="K64" s="102"/>
    </row>
    <row r="65" spans="2:11" ht="65.25" customHeight="1" x14ac:dyDescent="0.25">
      <c r="B65" s="90">
        <v>10</v>
      </c>
      <c r="C65" s="98" t="s">
        <v>72</v>
      </c>
      <c r="D65" s="99"/>
      <c r="E65" s="91">
        <v>2352752.3401874402</v>
      </c>
      <c r="F65" s="91">
        <v>883953.85</v>
      </c>
      <c r="G65" s="92">
        <f t="shared" si="1"/>
        <v>0.37571053905723745</v>
      </c>
      <c r="H65" s="100" t="s">
        <v>176</v>
      </c>
      <c r="I65" s="101"/>
      <c r="J65" s="101"/>
      <c r="K65" s="102"/>
    </row>
    <row r="66" spans="2:11" ht="65.25" customHeight="1" x14ac:dyDescent="0.25">
      <c r="B66" s="90">
        <v>11</v>
      </c>
      <c r="C66" s="98" t="s">
        <v>73</v>
      </c>
      <c r="D66" s="99"/>
      <c r="E66" s="91">
        <v>98622.321995374296</v>
      </c>
      <c r="F66" s="91">
        <v>-34243.14</v>
      </c>
      <c r="G66" s="92">
        <f t="shared" si="1"/>
        <v>-0.34721490335226657</v>
      </c>
      <c r="H66" s="100" t="s">
        <v>110</v>
      </c>
      <c r="I66" s="101"/>
      <c r="J66" s="101"/>
      <c r="K66" s="102"/>
    </row>
    <row r="67" spans="2:11" ht="46.9" customHeight="1" x14ac:dyDescent="0.25">
      <c r="B67" s="90">
        <v>12</v>
      </c>
      <c r="C67" s="98" t="s">
        <v>74</v>
      </c>
      <c r="D67" s="99"/>
      <c r="E67" s="91">
        <v>29001.884941025</v>
      </c>
      <c r="F67" s="91">
        <v>99358.06</v>
      </c>
      <c r="G67" s="92">
        <f t="shared" si="1"/>
        <v>3.4259173223410642</v>
      </c>
      <c r="H67" s="100" t="s">
        <v>177</v>
      </c>
      <c r="I67" s="101"/>
      <c r="J67" s="101"/>
      <c r="K67" s="102"/>
    </row>
    <row r="68" spans="2:11" ht="54" customHeight="1" x14ac:dyDescent="0.25">
      <c r="B68" s="90">
        <v>13</v>
      </c>
      <c r="C68" s="98" t="s">
        <v>80</v>
      </c>
      <c r="D68" s="99"/>
      <c r="E68" s="91">
        <v>10435.1607891563</v>
      </c>
      <c r="F68" s="91">
        <v>19363.23</v>
      </c>
      <c r="G68" s="92">
        <f t="shared" si="1"/>
        <v>1.8555756246824011</v>
      </c>
      <c r="H68" s="100"/>
      <c r="I68" s="101"/>
      <c r="J68" s="101"/>
      <c r="K68" s="102"/>
    </row>
    <row r="69" spans="2:11" ht="46.9" customHeight="1" x14ac:dyDescent="0.25">
      <c r="B69" s="90">
        <v>14</v>
      </c>
      <c r="C69" s="98" t="s">
        <v>75</v>
      </c>
      <c r="D69" s="99"/>
      <c r="E69" s="91">
        <v>64719.6055775239</v>
      </c>
      <c r="F69" s="91">
        <v>69565.95</v>
      </c>
      <c r="G69" s="92">
        <f t="shared" si="1"/>
        <v>1.0748821686910768</v>
      </c>
      <c r="H69" s="100" t="s">
        <v>178</v>
      </c>
      <c r="I69" s="101"/>
      <c r="J69" s="101"/>
      <c r="K69" s="102"/>
    </row>
    <row r="70" spans="2:11" ht="46.9" customHeight="1" x14ac:dyDescent="0.25">
      <c r="B70" s="90">
        <v>15</v>
      </c>
      <c r="C70" s="98" t="s">
        <v>76</v>
      </c>
      <c r="D70" s="99"/>
      <c r="E70" s="91">
        <v>0</v>
      </c>
      <c r="F70" s="91">
        <v>6041.65</v>
      </c>
      <c r="G70" s="92" t="s">
        <v>132</v>
      </c>
      <c r="H70" s="100" t="s">
        <v>179</v>
      </c>
      <c r="I70" s="101"/>
      <c r="J70" s="101"/>
      <c r="K70" s="102"/>
    </row>
    <row r="71" spans="2:11" ht="46.9" customHeight="1" x14ac:dyDescent="0.25">
      <c r="B71" s="90">
        <v>16</v>
      </c>
      <c r="C71" s="98" t="s">
        <v>77</v>
      </c>
      <c r="D71" s="99"/>
      <c r="E71" s="91">
        <v>0</v>
      </c>
      <c r="F71" s="91">
        <v>4192.3999999999996</v>
      </c>
      <c r="G71" s="92" t="s">
        <v>132</v>
      </c>
      <c r="H71" s="100" t="s">
        <v>180</v>
      </c>
      <c r="I71" s="101"/>
      <c r="J71" s="101"/>
      <c r="K71" s="102"/>
    </row>
    <row r="72" spans="2:11" ht="46.9" customHeight="1" x14ac:dyDescent="0.25">
      <c r="B72" s="90">
        <v>17</v>
      </c>
      <c r="C72" s="98" t="s">
        <v>79</v>
      </c>
      <c r="D72" s="99"/>
      <c r="E72" s="91">
        <v>8066.3040000000001</v>
      </c>
      <c r="F72" s="91">
        <v>32843.370000000003</v>
      </c>
      <c r="G72" s="92">
        <f t="shared" si="1"/>
        <v>4.0716752058935546</v>
      </c>
      <c r="H72" s="100" t="s">
        <v>181</v>
      </c>
      <c r="I72" s="101"/>
      <c r="J72" s="101"/>
      <c r="K72" s="102"/>
    </row>
    <row r="73" spans="2:11" ht="46.9" customHeight="1" x14ac:dyDescent="0.25">
      <c r="B73" s="90">
        <v>18</v>
      </c>
      <c r="C73" s="98" t="s">
        <v>78</v>
      </c>
      <c r="D73" s="99"/>
      <c r="E73" s="91">
        <v>39406.930832806102</v>
      </c>
      <c r="F73" s="91">
        <v>157200.69</v>
      </c>
      <c r="G73" s="92">
        <f t="shared" si="1"/>
        <v>3.9891634968215057</v>
      </c>
      <c r="H73" s="100" t="s">
        <v>182</v>
      </c>
      <c r="I73" s="101"/>
      <c r="J73" s="101"/>
      <c r="K73" s="102"/>
    </row>
    <row r="74" spans="2:11" ht="46.9" customHeight="1" x14ac:dyDescent="0.25">
      <c r="B74" s="90">
        <v>19</v>
      </c>
      <c r="C74" s="98" t="s">
        <v>81</v>
      </c>
      <c r="D74" s="99"/>
      <c r="E74" s="91">
        <v>350442.63419999997</v>
      </c>
      <c r="F74" s="91">
        <v>182861.1</v>
      </c>
      <c r="G74" s="92">
        <f t="shared" si="1"/>
        <v>0.52180038087386349</v>
      </c>
      <c r="H74" s="100" t="s">
        <v>183</v>
      </c>
      <c r="I74" s="101"/>
      <c r="J74" s="101"/>
      <c r="K74" s="102"/>
    </row>
    <row r="75" spans="2:11" ht="46.9" customHeight="1" x14ac:dyDescent="0.25">
      <c r="B75" s="90">
        <v>20</v>
      </c>
      <c r="C75" s="98" t="s">
        <v>84</v>
      </c>
      <c r="D75" s="99"/>
      <c r="E75" s="91">
        <v>5253707.2434</v>
      </c>
      <c r="F75" s="91">
        <v>86452.23</v>
      </c>
      <c r="G75" s="92">
        <f t="shared" si="1"/>
        <v>1.6455471535572544E-2</v>
      </c>
      <c r="H75" s="100" t="s">
        <v>184</v>
      </c>
      <c r="I75" s="101"/>
      <c r="J75" s="101"/>
      <c r="K75" s="102"/>
    </row>
    <row r="76" spans="2:11" ht="46.9" customHeight="1" x14ac:dyDescent="0.25">
      <c r="B76" s="90">
        <v>21</v>
      </c>
      <c r="C76" s="98" t="s">
        <v>83</v>
      </c>
      <c r="D76" s="99"/>
      <c r="E76" s="91">
        <v>1657970.2</v>
      </c>
      <c r="F76" s="91">
        <v>36354.910000000003</v>
      </c>
      <c r="G76" s="92">
        <f t="shared" si="1"/>
        <v>2.1927360334944503E-2</v>
      </c>
      <c r="H76" s="100" t="s">
        <v>185</v>
      </c>
      <c r="I76" s="101"/>
      <c r="J76" s="101"/>
      <c r="K76" s="102"/>
    </row>
    <row r="77" spans="2:11" ht="46.9" customHeight="1" x14ac:dyDescent="0.25">
      <c r="B77" s="90">
        <v>22</v>
      </c>
      <c r="C77" s="98" t="s">
        <v>82</v>
      </c>
      <c r="D77" s="99"/>
      <c r="E77" s="91">
        <v>69804.198205594497</v>
      </c>
      <c r="F77" s="91">
        <v>97365.05</v>
      </c>
      <c r="G77" s="92">
        <f t="shared" si="1"/>
        <v>1.394830862654284</v>
      </c>
      <c r="H77" s="100" t="s">
        <v>186</v>
      </c>
      <c r="I77" s="101"/>
      <c r="J77" s="101"/>
      <c r="K77" s="102"/>
    </row>
    <row r="78" spans="2:11" ht="46.9" customHeight="1" x14ac:dyDescent="0.25">
      <c r="B78" s="90">
        <v>23</v>
      </c>
      <c r="C78" s="98" t="s">
        <v>187</v>
      </c>
      <c r="D78" s="99"/>
      <c r="E78" s="91">
        <v>334600</v>
      </c>
      <c r="F78" s="91">
        <v>10228.91</v>
      </c>
      <c r="G78" s="92">
        <f t="shared" ref="G78:G83" si="2">F78/E78</f>
        <v>3.0570561864913328E-2</v>
      </c>
      <c r="H78" s="100" t="s">
        <v>188</v>
      </c>
      <c r="I78" s="101"/>
      <c r="J78" s="101"/>
      <c r="K78" s="102"/>
    </row>
    <row r="79" spans="2:11" ht="52.5" customHeight="1" x14ac:dyDescent="0.25">
      <c r="B79" s="90">
        <v>24</v>
      </c>
      <c r="C79" s="98" t="s">
        <v>189</v>
      </c>
      <c r="D79" s="111"/>
      <c r="E79" s="91">
        <v>2584</v>
      </c>
      <c r="F79" s="91">
        <v>496.11</v>
      </c>
      <c r="G79" s="92">
        <f t="shared" si="2"/>
        <v>0.19199303405572757</v>
      </c>
      <c r="H79" s="100" t="s">
        <v>190</v>
      </c>
      <c r="I79" s="101"/>
      <c r="J79" s="101"/>
      <c r="K79" s="102"/>
    </row>
    <row r="80" spans="2:11" ht="46.9" customHeight="1" x14ac:dyDescent="0.25">
      <c r="B80" s="90">
        <v>25</v>
      </c>
      <c r="C80" s="98" t="s">
        <v>191</v>
      </c>
      <c r="D80" s="111"/>
      <c r="E80" s="91">
        <v>277092.47999999998</v>
      </c>
      <c r="F80" s="91">
        <v>52860.56</v>
      </c>
      <c r="G80" s="92">
        <f t="shared" si="2"/>
        <v>0.19076865600971921</v>
      </c>
      <c r="H80" s="100" t="s">
        <v>190</v>
      </c>
      <c r="I80" s="101"/>
      <c r="J80" s="101"/>
      <c r="K80" s="102"/>
    </row>
    <row r="81" spans="2:13" ht="46.9" customHeight="1" x14ac:dyDescent="0.25">
      <c r="B81" s="90">
        <v>26</v>
      </c>
      <c r="C81" s="98" t="s">
        <v>192</v>
      </c>
      <c r="D81" s="111"/>
      <c r="E81" s="91">
        <v>62503.96</v>
      </c>
      <c r="F81" s="91">
        <v>11893.28</v>
      </c>
      <c r="G81" s="92">
        <f t="shared" si="2"/>
        <v>0.190280423832346</v>
      </c>
      <c r="H81" s="100" t="s">
        <v>190</v>
      </c>
      <c r="I81" s="101"/>
      <c r="J81" s="101"/>
      <c r="K81" s="102"/>
    </row>
    <row r="82" spans="2:13" ht="46.9" customHeight="1" x14ac:dyDescent="0.25">
      <c r="B82" s="90">
        <v>27</v>
      </c>
      <c r="C82" s="98" t="s">
        <v>193</v>
      </c>
      <c r="D82" s="111"/>
      <c r="E82" s="91">
        <v>52269.66</v>
      </c>
      <c r="F82" s="91">
        <v>9935.75</v>
      </c>
      <c r="G82" s="92">
        <f t="shared" si="2"/>
        <v>0.19008637132898892</v>
      </c>
      <c r="H82" s="100" t="s">
        <v>190</v>
      </c>
      <c r="I82" s="101"/>
      <c r="J82" s="101"/>
      <c r="K82" s="102"/>
    </row>
    <row r="83" spans="2:13" ht="46.9" customHeight="1" x14ac:dyDescent="0.25">
      <c r="B83" s="90">
        <v>28</v>
      </c>
      <c r="C83" s="98" t="s">
        <v>194</v>
      </c>
      <c r="D83" s="99"/>
      <c r="E83" s="91">
        <v>78422.399999999994</v>
      </c>
      <c r="F83" s="91">
        <v>22045.599999999999</v>
      </c>
      <c r="G83" s="92">
        <f t="shared" si="2"/>
        <v>0.28111355939119437</v>
      </c>
      <c r="H83" s="100" t="s">
        <v>190</v>
      </c>
      <c r="I83" s="101"/>
      <c r="J83" s="101"/>
      <c r="K83" s="102"/>
    </row>
    <row r="84" spans="2:13" ht="46.9" customHeight="1" x14ac:dyDescent="0.25">
      <c r="B84" s="90">
        <v>29</v>
      </c>
      <c r="C84" s="98" t="s">
        <v>195</v>
      </c>
      <c r="D84" s="99"/>
      <c r="E84" s="91">
        <v>155.04</v>
      </c>
      <c r="F84" s="91">
        <v>0</v>
      </c>
      <c r="G84" s="92"/>
      <c r="H84" s="100" t="s">
        <v>196</v>
      </c>
      <c r="I84" s="101"/>
      <c r="J84" s="101"/>
      <c r="K84" s="102"/>
    </row>
    <row r="85" spans="2:13" ht="27.6" customHeight="1" thickBot="1" x14ac:dyDescent="0.3">
      <c r="B85" s="103" t="s">
        <v>39</v>
      </c>
      <c r="C85" s="104"/>
      <c r="D85" s="104"/>
      <c r="E85" s="93">
        <f>SUM(E56:E84)</f>
        <v>15255156.867307737</v>
      </c>
      <c r="F85" s="93">
        <f>SUM(F56:F84)</f>
        <v>3377461.4999999995</v>
      </c>
      <c r="G85" s="94">
        <f t="shared" si="1"/>
        <v>0.22139801834735648</v>
      </c>
      <c r="H85" s="105"/>
      <c r="I85" s="105"/>
      <c r="J85" s="105"/>
      <c r="K85" s="106"/>
    </row>
    <row r="86" spans="2:13" ht="20.25" x14ac:dyDescent="0.25">
      <c r="B86" s="31"/>
      <c r="C86" s="30"/>
      <c r="D86" s="30"/>
      <c r="E86" s="30"/>
      <c r="F86" s="30"/>
      <c r="G86" s="30"/>
      <c r="H86" s="30"/>
      <c r="I86" s="34"/>
      <c r="J86" s="30"/>
      <c r="K86" s="30"/>
    </row>
    <row r="87" spans="2:13" ht="72" hidden="1" customHeight="1" x14ac:dyDescent="0.25">
      <c r="B87" s="41" t="s">
        <v>29</v>
      </c>
      <c r="C87" s="145" t="s">
        <v>28</v>
      </c>
      <c r="D87" s="145"/>
      <c r="E87" s="41" t="s">
        <v>16</v>
      </c>
      <c r="F87" s="41" t="s">
        <v>17</v>
      </c>
      <c r="G87" s="41" t="s">
        <v>26</v>
      </c>
      <c r="H87" s="155" t="s">
        <v>12</v>
      </c>
      <c r="I87" s="155"/>
      <c r="J87" s="155"/>
      <c r="K87" s="155"/>
    </row>
    <row r="88" spans="2:13" ht="18" hidden="1" customHeight="1" x14ac:dyDescent="0.25">
      <c r="B88" s="42"/>
      <c r="C88" s="144"/>
      <c r="D88" s="144"/>
      <c r="E88" s="43"/>
      <c r="F88" s="43"/>
      <c r="G88" s="44"/>
      <c r="H88" s="154"/>
      <c r="I88" s="154"/>
      <c r="J88" s="154"/>
      <c r="K88" s="154"/>
    </row>
    <row r="89" spans="2:13" ht="29.25" customHeight="1" x14ac:dyDescent="0.25">
      <c r="B89" s="143" t="s">
        <v>27</v>
      </c>
      <c r="C89" s="143"/>
      <c r="D89" s="143"/>
      <c r="E89" s="33"/>
      <c r="F89" s="33"/>
      <c r="I89" s="19"/>
      <c r="J89" s="19"/>
      <c r="K89" s="19"/>
      <c r="L89" s="19"/>
      <c r="M89" s="19"/>
    </row>
    <row r="90" spans="2:13" ht="18" customHeight="1" x14ac:dyDescent="0.25">
      <c r="B90" s="3"/>
      <c r="C90" s="3"/>
      <c r="D90" s="20"/>
      <c r="E90" s="20"/>
      <c r="F90" s="20"/>
      <c r="H90" s="19"/>
    </row>
    <row r="91" spans="2:13" x14ac:dyDescent="0.25">
      <c r="B91" s="21" t="s">
        <v>13</v>
      </c>
      <c r="C91" s="3"/>
      <c r="D91" s="33"/>
      <c r="E91" s="46" t="s">
        <v>34</v>
      </c>
      <c r="F91" s="46"/>
      <c r="K91" s="19"/>
    </row>
    <row r="92" spans="2:13" x14ac:dyDescent="0.25">
      <c r="B92" s="21" t="s">
        <v>14</v>
      </c>
      <c r="C92" s="3"/>
      <c r="D92" s="33"/>
      <c r="E92" s="32" t="s">
        <v>32</v>
      </c>
      <c r="F92" s="32"/>
      <c r="G92" s="47"/>
    </row>
    <row r="93" spans="2:13" x14ac:dyDescent="0.25">
      <c r="B93" s="21" t="s">
        <v>15</v>
      </c>
      <c r="C93" s="3"/>
      <c r="D93" s="33"/>
      <c r="E93" s="32" t="s">
        <v>56</v>
      </c>
      <c r="F93" s="32"/>
      <c r="K93" s="19"/>
    </row>
    <row r="94" spans="2:13" x14ac:dyDescent="0.25">
      <c r="K94" s="19"/>
    </row>
    <row r="95" spans="2:13" x14ac:dyDescent="0.25">
      <c r="K95" s="19"/>
    </row>
    <row r="96" spans="2:13" x14ac:dyDescent="0.25">
      <c r="K96" s="19"/>
    </row>
    <row r="97" spans="11:11" x14ac:dyDescent="0.25">
      <c r="K97" s="19"/>
    </row>
    <row r="98" spans="11:11" x14ac:dyDescent="0.25">
      <c r="K98" s="19"/>
    </row>
    <row r="99" spans="11:11" x14ac:dyDescent="0.25">
      <c r="K99" s="19"/>
    </row>
  </sheetData>
  <mergeCells count="154">
    <mergeCell ref="H84:K84"/>
    <mergeCell ref="H83:K83"/>
    <mergeCell ref="D39:F39"/>
    <mergeCell ref="D40:F40"/>
    <mergeCell ref="D41:F41"/>
    <mergeCell ref="J37:K37"/>
    <mergeCell ref="J38:K38"/>
    <mergeCell ref="J39:K39"/>
    <mergeCell ref="J40:K40"/>
    <mergeCell ref="J41:K41"/>
    <mergeCell ref="C78:D78"/>
    <mergeCell ref="H78:K78"/>
    <mergeCell ref="J47:K47"/>
    <mergeCell ref="B48:H48"/>
    <mergeCell ref="J48:K48"/>
    <mergeCell ref="B49:H49"/>
    <mergeCell ref="J49:K49"/>
    <mergeCell ref="B50:H50"/>
    <mergeCell ref="J50:K50"/>
    <mergeCell ref="B51:H51"/>
    <mergeCell ref="J51:K51"/>
    <mergeCell ref="B45:H45"/>
    <mergeCell ref="J44:K44"/>
    <mergeCell ref="B44:H44"/>
    <mergeCell ref="D23:F23"/>
    <mergeCell ref="D24:F24"/>
    <mergeCell ref="J15:K15"/>
    <mergeCell ref="D19:F19"/>
    <mergeCell ref="J19:K19"/>
    <mergeCell ref="D20:F20"/>
    <mergeCell ref="D18:F18"/>
    <mergeCell ref="J17:K17"/>
    <mergeCell ref="J18:K18"/>
    <mergeCell ref="D16:F16"/>
    <mergeCell ref="J23:K23"/>
    <mergeCell ref="D17:F17"/>
    <mergeCell ref="J20:K20"/>
    <mergeCell ref="J21:K21"/>
    <mergeCell ref="J16:K16"/>
    <mergeCell ref="J22:K22"/>
    <mergeCell ref="D15:F15"/>
    <mergeCell ref="J24:K24"/>
    <mergeCell ref="B89:D89"/>
    <mergeCell ref="C88:D88"/>
    <mergeCell ref="C87:D87"/>
    <mergeCell ref="B13:B14"/>
    <mergeCell ref="C13:C14"/>
    <mergeCell ref="D13:F14"/>
    <mergeCell ref="H88:K88"/>
    <mergeCell ref="H87:K87"/>
    <mergeCell ref="B54:K54"/>
    <mergeCell ref="I13:I14"/>
    <mergeCell ref="J13:K14"/>
    <mergeCell ref="B52:K52"/>
    <mergeCell ref="J30:K30"/>
    <mergeCell ref="J31:K31"/>
    <mergeCell ref="J26:K26"/>
    <mergeCell ref="J27:K27"/>
    <mergeCell ref="J28:K28"/>
    <mergeCell ref="J29:K29"/>
    <mergeCell ref="B46:H46"/>
    <mergeCell ref="J46:K46"/>
    <mergeCell ref="D21:F21"/>
    <mergeCell ref="D22:F22"/>
    <mergeCell ref="B47:H47"/>
    <mergeCell ref="D30:F30"/>
    <mergeCell ref="B1:H1"/>
    <mergeCell ref="B4:D4"/>
    <mergeCell ref="E4:H4"/>
    <mergeCell ref="G13:G14"/>
    <mergeCell ref="B5:D5"/>
    <mergeCell ref="B6:D6"/>
    <mergeCell ref="E6:H6"/>
    <mergeCell ref="E5:H5"/>
    <mergeCell ref="H13:H14"/>
    <mergeCell ref="D31:F31"/>
    <mergeCell ref="J25:K25"/>
    <mergeCell ref="D32:F32"/>
    <mergeCell ref="D33:F33"/>
    <mergeCell ref="D34:F34"/>
    <mergeCell ref="D35:F35"/>
    <mergeCell ref="D36:F36"/>
    <mergeCell ref="J32:K32"/>
    <mergeCell ref="J33:K33"/>
    <mergeCell ref="J34:K34"/>
    <mergeCell ref="J35:K35"/>
    <mergeCell ref="J36:K36"/>
    <mergeCell ref="D25:F25"/>
    <mergeCell ref="D26:F26"/>
    <mergeCell ref="D27:F27"/>
    <mergeCell ref="D28:F28"/>
    <mergeCell ref="D29:F29"/>
    <mergeCell ref="D37:F37"/>
    <mergeCell ref="D38:F38"/>
    <mergeCell ref="C58:D58"/>
    <mergeCell ref="H58:K58"/>
    <mergeCell ref="C59:D59"/>
    <mergeCell ref="H59:K59"/>
    <mergeCell ref="C60:D60"/>
    <mergeCell ref="H60:K60"/>
    <mergeCell ref="C55:D55"/>
    <mergeCell ref="H55:K55"/>
    <mergeCell ref="C56:D56"/>
    <mergeCell ref="H56:K56"/>
    <mergeCell ref="C57:D57"/>
    <mergeCell ref="H57:K57"/>
    <mergeCell ref="J45:K45"/>
    <mergeCell ref="B85:D85"/>
    <mergeCell ref="H85:K85"/>
    <mergeCell ref="C61:D61"/>
    <mergeCell ref="H61:K61"/>
    <mergeCell ref="C62:D62"/>
    <mergeCell ref="H62:K62"/>
    <mergeCell ref="C63:D63"/>
    <mergeCell ref="H63:K63"/>
    <mergeCell ref="C64:D64"/>
    <mergeCell ref="C65:D65"/>
    <mergeCell ref="C66:D66"/>
    <mergeCell ref="C74:D74"/>
    <mergeCell ref="C68:D68"/>
    <mergeCell ref="C69:D69"/>
    <mergeCell ref="H79:K79"/>
    <mergeCell ref="H80:K80"/>
    <mergeCell ref="H81:K81"/>
    <mergeCell ref="C79:D79"/>
    <mergeCell ref="C80:D80"/>
    <mergeCell ref="C81:D81"/>
    <mergeCell ref="C82:D82"/>
    <mergeCell ref="H82:K82"/>
    <mergeCell ref="C83:D83"/>
    <mergeCell ref="C84:D84"/>
    <mergeCell ref="L52:AQ52"/>
    <mergeCell ref="C77:D77"/>
    <mergeCell ref="H64:K64"/>
    <mergeCell ref="H65:K65"/>
    <mergeCell ref="H66:K66"/>
    <mergeCell ref="H67:K67"/>
    <mergeCell ref="H68:K68"/>
    <mergeCell ref="H69:K69"/>
    <mergeCell ref="H70:K70"/>
    <mergeCell ref="H71:K71"/>
    <mergeCell ref="H72:K72"/>
    <mergeCell ref="H73:K73"/>
    <mergeCell ref="H74:K74"/>
    <mergeCell ref="H75:K75"/>
    <mergeCell ref="H76:K76"/>
    <mergeCell ref="H77:K77"/>
    <mergeCell ref="C75:D75"/>
    <mergeCell ref="C76:D76"/>
    <mergeCell ref="C70:D70"/>
    <mergeCell ref="C71:D71"/>
    <mergeCell ref="C72:D72"/>
    <mergeCell ref="C73:D73"/>
    <mergeCell ref="C67:D67"/>
  </mergeCells>
  <phoneticPr fontId="0" type="noConversion"/>
  <conditionalFormatting sqref="B52">
    <cfRule type="cellIs" dxfId="7" priority="9" stopIfTrue="1" operator="notEqual">
      <formula>#REF!</formula>
    </cfRule>
  </conditionalFormatting>
  <conditionalFormatting sqref="C77:D77 C78:C79">
    <cfRule type="duplicateValues" dxfId="6" priority="6"/>
  </conditionalFormatting>
  <conditionalFormatting sqref="C56:D76">
    <cfRule type="duplicateValues" dxfId="5" priority="12"/>
  </conditionalFormatting>
  <conditionalFormatting sqref="C80">
    <cfRule type="duplicateValues" dxfId="4" priority="5"/>
  </conditionalFormatting>
  <conditionalFormatting sqref="C81">
    <cfRule type="duplicateValues" dxfId="3" priority="4"/>
  </conditionalFormatting>
  <conditionalFormatting sqref="C82">
    <cfRule type="duplicateValues" dxfId="2" priority="3"/>
  </conditionalFormatting>
  <conditionalFormatting sqref="C83:D83">
    <cfRule type="duplicateValues" dxfId="1" priority="2"/>
  </conditionalFormatting>
  <conditionalFormatting sqref="C84:D84">
    <cfRule type="duplicateValues" dxfId="0" priority="1"/>
  </conditionalFormatting>
  <dataValidations count="1">
    <dataValidation type="list" allowBlank="1" showInputMessage="1" showErrorMessage="1" sqref="I7" xr:uid="{00000000-0002-0000-0000-000000000000}">
      <formula1>"Select,USD,EUR"</formula1>
    </dataValidation>
  </dataValidations>
  <pageMargins left="0.25" right="0.25" top="0.75" bottom="0.75" header="0.3" footer="0.3"/>
  <pageSetup paperSize="9" scale="34" fitToHeight="0" orientation="landscape"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8A415-76A4-472B-90B5-47DF3935E944}">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 1</vt:lpstr>
      <vt:lpstr>Sheet1</vt:lpstr>
      <vt:lpstr>'Лист 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2019-12-06T09:57:46Z</dcterms:modified>
</cp:coreProperties>
</file>